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92304\Desktop\"/>
    </mc:Choice>
  </mc:AlternateContent>
  <bookViews>
    <workbookView xWindow="-12" yWindow="-12" windowWidth="9612" windowHeight="7968"/>
  </bookViews>
  <sheets>
    <sheet name="算出シート" sheetId="1" r:id="rId1"/>
  </sheets>
  <definedNames>
    <definedName name="_xlnm.Print_Area" localSheetId="0">算出シート!$B$1:$R$62</definedName>
  </definedNames>
  <calcPr calcId="162913"/>
</workbook>
</file>

<file path=xl/calcChain.xml><?xml version="1.0" encoding="utf-8"?>
<calcChain xmlns="http://schemas.openxmlformats.org/spreadsheetml/2006/main">
  <c r="Q61" i="1" l="1"/>
  <c r="R39" i="1"/>
  <c r="R40" i="1"/>
  <c r="R41" i="1"/>
  <c r="R38" i="1"/>
  <c r="R37" i="1"/>
  <c r="I59" i="1" s="1"/>
  <c r="R34" i="1"/>
  <c r="R35" i="1"/>
  <c r="Q34" i="1"/>
  <c r="Q35" i="1" s="1"/>
  <c r="P34" i="1"/>
  <c r="P35" i="1" s="1"/>
  <c r="O34" i="1"/>
  <c r="O35" i="1" s="1"/>
  <c r="N34" i="1"/>
  <c r="N35" i="1"/>
  <c r="M34" i="1"/>
  <c r="M35" i="1" s="1"/>
  <c r="L34" i="1"/>
  <c r="L35" i="1" s="1"/>
  <c r="K34" i="1"/>
  <c r="K35" i="1" s="1"/>
  <c r="J34" i="1"/>
  <c r="J35" i="1"/>
  <c r="I34" i="1"/>
  <c r="I35" i="1" s="1"/>
  <c r="H34" i="1"/>
  <c r="H35" i="1" s="1"/>
  <c r="G34" i="1"/>
  <c r="G35" i="1" s="1"/>
  <c r="F34" i="1"/>
  <c r="F35" i="1"/>
  <c r="R47" i="1"/>
  <c r="J59" i="1" s="1"/>
  <c r="R8" i="1"/>
  <c r="R9" i="1" s="1"/>
  <c r="R56" i="1"/>
  <c r="R57" i="1" s="1"/>
  <c r="R53" i="1"/>
  <c r="R54" i="1" s="1"/>
  <c r="L59" i="1"/>
  <c r="R50" i="1"/>
  <c r="K59" i="1" s="1"/>
  <c r="Q42" i="1"/>
  <c r="Q43" i="1" s="1"/>
  <c r="P42" i="1"/>
  <c r="P43" i="1" s="1"/>
  <c r="O42" i="1"/>
  <c r="O43" i="1"/>
  <c r="N42" i="1"/>
  <c r="N43" i="1" s="1"/>
  <c r="M42" i="1"/>
  <c r="M43" i="1" s="1"/>
  <c r="L42" i="1"/>
  <c r="L43" i="1" s="1"/>
  <c r="K42" i="1"/>
  <c r="K43" i="1"/>
  <c r="J42" i="1"/>
  <c r="J43" i="1" s="1"/>
  <c r="I42" i="1"/>
  <c r="I43" i="1" s="1"/>
  <c r="H42" i="1"/>
  <c r="H43" i="1" s="1"/>
  <c r="G42" i="1"/>
  <c r="G43" i="1"/>
  <c r="F42" i="1"/>
  <c r="F43" i="1" s="1"/>
  <c r="R26" i="1"/>
  <c r="R27" i="1" s="1"/>
  <c r="Q26" i="1"/>
  <c r="Q27" i="1" s="1"/>
  <c r="P26" i="1"/>
  <c r="P27" i="1"/>
  <c r="O26" i="1"/>
  <c r="O27" i="1" s="1"/>
  <c r="N26" i="1"/>
  <c r="N27" i="1" s="1"/>
  <c r="M26" i="1"/>
  <c r="M27" i="1" s="1"/>
  <c r="L26" i="1"/>
  <c r="L27" i="1"/>
  <c r="K26" i="1"/>
  <c r="K27" i="1" s="1"/>
  <c r="J26" i="1"/>
  <c r="J27" i="1" s="1"/>
  <c r="I26" i="1"/>
  <c r="I27" i="1" s="1"/>
  <c r="H26" i="1"/>
  <c r="H27" i="1"/>
  <c r="G26" i="1"/>
  <c r="G27" i="1" s="1"/>
  <c r="F26" i="1"/>
  <c r="F27" i="1" s="1"/>
  <c r="R18" i="1"/>
  <c r="R19" i="1" s="1"/>
  <c r="R13" i="1"/>
  <c r="G59" i="1" s="1"/>
  <c r="R14" i="1"/>
  <c r="R48" i="1"/>
  <c r="F59" i="1" l="1"/>
  <c r="H59" i="1"/>
  <c r="R51" i="1"/>
  <c r="M59" i="1" l="1"/>
  <c r="N59" i="1" s="1"/>
  <c r="K61" i="1" l="1"/>
  <c r="E61" i="1"/>
</calcChain>
</file>

<file path=xl/sharedStrings.xml><?xml version="1.0" encoding="utf-8"?>
<sst xmlns="http://schemas.openxmlformats.org/spreadsheetml/2006/main" count="261" uniqueCount="98">
  <si>
    <t>敷地面積</t>
    <rPh sb="0" eb="2">
      <t>シキチ</t>
    </rPh>
    <rPh sb="2" eb="4">
      <t>メンセキ</t>
    </rPh>
    <phoneticPr fontId="2"/>
  </si>
  <si>
    <t>㎡</t>
    <phoneticPr fontId="2"/>
  </si>
  <si>
    <t>①壁面緑化</t>
    <rPh sb="1" eb="3">
      <t>ヘキメン</t>
    </rPh>
    <rPh sb="3" eb="5">
      <t>リョッカ</t>
    </rPh>
    <phoneticPr fontId="2"/>
  </si>
  <si>
    <t>箇所</t>
    <rPh sb="0" eb="2">
      <t>カショ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</si>
  <si>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</si>
  <si>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</si>
  <si>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</si>
  <si>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</si>
  <si>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</si>
  <si>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</si>
  <si>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</si>
  <si>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(8)</t>
  </si>
  <si>
    <t>(9)</t>
  </si>
  <si>
    <t>(10)</t>
  </si>
  <si>
    <t>(11)</t>
  </si>
  <si>
    <t>(12)</t>
  </si>
  <si>
    <t>(13)</t>
  </si>
  <si>
    <t>小計</t>
    <rPh sb="0" eb="2">
      <t>ショウケイ</t>
    </rPh>
    <phoneticPr fontId="2"/>
  </si>
  <si>
    <t>面積
（㎡）</t>
    <rPh sb="0" eb="2">
      <t>メンセキ</t>
    </rPh>
    <phoneticPr fontId="2"/>
  </si>
  <si>
    <t>②樹冠</t>
    <rPh sb="1" eb="2">
      <t>キ</t>
    </rPh>
    <rPh sb="2" eb="3">
      <t>カンムリ</t>
    </rPh>
    <phoneticPr fontId="2"/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</si>
  <si>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</si>
  <si>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</si>
  <si>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</si>
  <si>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</si>
  <si>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</si>
  <si>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</si>
  <si>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</si>
  <si>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</si>
  <si>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</si>
  <si>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</si>
  <si>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④樹木植栽地</t>
    <rPh sb="1" eb="3">
      <t>ジュモク</t>
    </rPh>
    <rPh sb="3" eb="5">
      <t>ショクサイ</t>
    </rPh>
    <rPh sb="5" eb="6">
      <t>チ</t>
    </rPh>
    <phoneticPr fontId="2"/>
  </si>
  <si>
    <t>(1)</t>
  </si>
  <si>
    <t>(2)</t>
  </si>
  <si>
    <t>(3)</t>
  </si>
  <si>
    <t>(4)</t>
  </si>
  <si>
    <t>(5)</t>
  </si>
  <si>
    <t>(6)</t>
  </si>
  <si>
    <t>(7)</t>
  </si>
  <si>
    <t>植栽地の面積
（㎡）</t>
    <rPh sb="0" eb="2">
      <t>ショクサイ</t>
    </rPh>
    <rPh sb="2" eb="3">
      <t>チ</t>
    </rPh>
    <rPh sb="4" eb="6">
      <t>メンセキ</t>
    </rPh>
    <phoneticPr fontId="2"/>
  </si>
  <si>
    <t>植栽地樹木本数(本)</t>
    <rPh sb="0" eb="2">
      <t>ショクサイ</t>
    </rPh>
    <rPh sb="2" eb="3">
      <t>チ</t>
    </rPh>
    <rPh sb="3" eb="5">
      <t>ジュモク</t>
    </rPh>
    <rPh sb="5" eb="7">
      <t>ホンスウ</t>
    </rPh>
    <rPh sb="8" eb="9">
      <t>ホン</t>
    </rPh>
    <phoneticPr fontId="2"/>
  </si>
  <si>
    <r>
      <t>4m以上
(T</t>
    </r>
    <r>
      <rPr>
        <vertAlign val="subscript"/>
        <sz val="8"/>
        <color indexed="8"/>
        <rFont val="ＭＳ Ｐゴシック"/>
        <family val="3"/>
        <charset val="128"/>
      </rPr>
      <t>1</t>
    </r>
    <r>
      <rPr>
        <sz val="8"/>
        <color indexed="8"/>
        <rFont val="ＭＳ Ｐゴシック"/>
        <family val="3"/>
        <charset val="128"/>
      </rPr>
      <t>)</t>
    </r>
    <rPh sb="2" eb="4">
      <t>イジョウ</t>
    </rPh>
    <phoneticPr fontId="2"/>
  </si>
  <si>
    <r>
      <t>2.5m以上4m未満(T</t>
    </r>
    <r>
      <rPr>
        <vertAlign val="subscript"/>
        <sz val="8"/>
        <color indexed="8"/>
        <rFont val="ＭＳ Ｐゴシック"/>
        <family val="3"/>
        <charset val="128"/>
      </rPr>
      <t>2</t>
    </r>
    <r>
      <rPr>
        <sz val="8"/>
        <color indexed="8"/>
        <rFont val="ＭＳ Ｐゴシック"/>
        <family val="3"/>
        <charset val="128"/>
      </rPr>
      <t>)</t>
    </r>
    <rPh sb="4" eb="6">
      <t>イジョウ</t>
    </rPh>
    <rPh sb="8" eb="10">
      <t>ミマン</t>
    </rPh>
    <phoneticPr fontId="2"/>
  </si>
  <si>
    <r>
      <t>1m以上2.5m未満(T</t>
    </r>
    <r>
      <rPr>
        <vertAlign val="sub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)</t>
    </r>
    <rPh sb="2" eb="4">
      <t>イジョウ</t>
    </rPh>
    <rPh sb="8" eb="10">
      <t>ミマン</t>
    </rPh>
    <phoneticPr fontId="2"/>
  </si>
  <si>
    <r>
      <t>樹木密度</t>
    </r>
    <r>
      <rPr>
        <sz val="9"/>
        <color indexed="8"/>
        <rFont val="ＭＳ Ｐゴシック"/>
        <family val="3"/>
        <charset val="128"/>
      </rPr>
      <t>　18T</t>
    </r>
    <r>
      <rPr>
        <vertAlign val="subscript"/>
        <sz val="9"/>
        <color indexed="8"/>
        <rFont val="ＭＳ Ｐゴシック"/>
        <family val="3"/>
        <charset val="128"/>
      </rPr>
      <t>1</t>
    </r>
    <r>
      <rPr>
        <sz val="9"/>
        <color indexed="8"/>
        <rFont val="ＭＳ Ｐゴシック"/>
        <family val="3"/>
        <charset val="128"/>
      </rPr>
      <t>＋10T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＋4T</t>
    </r>
    <r>
      <rPr>
        <vertAlign val="sub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＋T</t>
    </r>
    <r>
      <rPr>
        <vertAlign val="subscript"/>
        <sz val="9"/>
        <color indexed="8"/>
        <rFont val="ＭＳ Ｐゴシック"/>
        <family val="3"/>
        <charset val="128"/>
      </rPr>
      <t>4</t>
    </r>
    <rPh sb="0" eb="2">
      <t>ジュモク</t>
    </rPh>
    <rPh sb="2" eb="4">
      <t>ミツド</t>
    </rPh>
    <phoneticPr fontId="2"/>
  </si>
  <si>
    <t>⑤芝等</t>
    <rPh sb="1" eb="2">
      <t>シバ</t>
    </rPh>
    <rPh sb="2" eb="3">
      <t>トウ</t>
    </rPh>
    <phoneticPr fontId="2"/>
  </si>
  <si>
    <t>⑥花壇等</t>
    <rPh sb="1" eb="3">
      <t>カダン</t>
    </rPh>
    <rPh sb="3" eb="4">
      <t>トウ</t>
    </rPh>
    <phoneticPr fontId="2"/>
  </si>
  <si>
    <t>⑦水流等</t>
    <rPh sb="1" eb="3">
      <t>スイリュウ</t>
    </rPh>
    <rPh sb="3" eb="4">
      <t>トウ</t>
    </rPh>
    <phoneticPr fontId="2"/>
  </si>
  <si>
    <t>⑧園路等</t>
    <rPh sb="1" eb="3">
      <t>エンロ</t>
    </rPh>
    <rPh sb="3" eb="4">
      <t>トウ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</si>
  <si>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</si>
  <si>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</si>
  <si>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</si>
  <si>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</si>
  <si>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</si>
  <si>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</si>
  <si>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</si>
  <si>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緑化施設全体</t>
    <rPh sb="0" eb="2">
      <t>リョッカ</t>
    </rPh>
    <rPh sb="2" eb="4">
      <t>シセツ</t>
    </rPh>
    <rPh sb="4" eb="6">
      <t>ゼンタイ</t>
    </rPh>
    <phoneticPr fontId="2"/>
  </si>
  <si>
    <t>緑化施設</t>
    <rPh sb="0" eb="2">
      <t>リョッカ</t>
    </rPh>
    <rPh sb="2" eb="4">
      <t>シセツ</t>
    </rPh>
    <phoneticPr fontId="2"/>
  </si>
  <si>
    <t>合計（①～⑧）</t>
    <rPh sb="0" eb="2">
      <t>ゴウケイ</t>
    </rPh>
    <phoneticPr fontId="2"/>
  </si>
  <si>
    <t>㎡</t>
    <phoneticPr fontId="2"/>
  </si>
  <si>
    <t>緑化率</t>
    <rPh sb="0" eb="2">
      <t>リョッカ</t>
    </rPh>
    <rPh sb="2" eb="3">
      <t>リツ</t>
    </rPh>
    <phoneticPr fontId="2"/>
  </si>
  <si>
    <t>%</t>
    <phoneticPr fontId="2"/>
  </si>
  <si>
    <t>「④樹木植栽地」では、樹木密度の数値が植栽地の面積以上となるようにしてください。（下回る場合列下に「※」が表示されます。）</t>
    <rPh sb="2" eb="4">
      <t>ジュモク</t>
    </rPh>
    <rPh sb="4" eb="6">
      <t>ショクサイ</t>
    </rPh>
    <rPh sb="6" eb="7">
      <t>チ</t>
    </rPh>
    <rPh sb="11" eb="13">
      <t>ジュモク</t>
    </rPh>
    <rPh sb="13" eb="15">
      <t>ミツド</t>
    </rPh>
    <rPh sb="16" eb="18">
      <t>スウチ</t>
    </rPh>
    <rPh sb="19" eb="21">
      <t>ショクサイ</t>
    </rPh>
    <rPh sb="21" eb="22">
      <t>チ</t>
    </rPh>
    <rPh sb="23" eb="25">
      <t>メンセキ</t>
    </rPh>
    <rPh sb="25" eb="27">
      <t>イジョウ</t>
    </rPh>
    <rPh sb="41" eb="43">
      <t>シタマワ</t>
    </rPh>
    <rPh sb="44" eb="46">
      <t>バアイ</t>
    </rPh>
    <rPh sb="46" eb="47">
      <t>レツ</t>
    </rPh>
    <rPh sb="47" eb="48">
      <t>シタ</t>
    </rPh>
    <rPh sb="53" eb="55">
      <t>ヒョウジ</t>
    </rPh>
    <phoneticPr fontId="1"/>
  </si>
  <si>
    <t>※</t>
    <phoneticPr fontId="1"/>
  </si>
  <si>
    <t>(28)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</si>
  <si>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</si>
  <si>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</si>
  <si>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</si>
  <si>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</si>
  <si>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</si>
  <si>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</si>
  <si>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</si>
  <si>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</si>
  <si>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</si>
  <si>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③みなし樹冠</t>
    <phoneticPr fontId="2"/>
  </si>
  <si>
    <t>②樹冠</t>
    <phoneticPr fontId="2"/>
  </si>
  <si>
    <t>③みなし樹冠</t>
    <phoneticPr fontId="2"/>
  </si>
  <si>
    <t>緑化施設の
面積</t>
    <rPh sb="0" eb="2">
      <t>リョッカ</t>
    </rPh>
    <rPh sb="2" eb="4">
      <t>シセツ</t>
    </rPh>
    <rPh sb="6" eb="8">
      <t>メンセキ</t>
    </rPh>
    <phoneticPr fontId="2"/>
  </si>
  <si>
    <t>(14)</t>
    <phoneticPr fontId="2"/>
  </si>
  <si>
    <t>(15)</t>
  </si>
  <si>
    <t>(26)</t>
    <phoneticPr fontId="1"/>
  </si>
  <si>
    <t>(27)</t>
    <phoneticPr fontId="2"/>
  </si>
  <si>
    <t>(29)</t>
  </si>
  <si>
    <t>※</t>
    <phoneticPr fontId="1"/>
  </si>
  <si>
    <t>※</t>
    <phoneticPr fontId="1"/>
  </si>
  <si>
    <t>この「緑化施設　面積算出シート」を使用することに伴う いかなる直接的・間接的な損害について、その責を負いません。</t>
    <phoneticPr fontId="1"/>
  </si>
  <si>
    <t>■このシートについて</t>
    <phoneticPr fontId="1"/>
  </si>
  <si>
    <t>このシートは、Microsoft Excel 2007（Windows版）で作成しています。</t>
    <phoneticPr fontId="1"/>
  </si>
  <si>
    <t>横浜市環境創造局みどりアップ推進課　公園緑化協議担当</t>
    <rPh sb="0" eb="2">
      <t>ヨコハマ</t>
    </rPh>
    <rPh sb="2" eb="3">
      <t>シ</t>
    </rPh>
    <rPh sb="3" eb="5">
      <t>カンキョウ</t>
    </rPh>
    <rPh sb="5" eb="7">
      <t>ソウゾウ</t>
    </rPh>
    <rPh sb="7" eb="8">
      <t>キョク</t>
    </rPh>
    <rPh sb="14" eb="16">
      <t>スイシン</t>
    </rPh>
    <rPh sb="16" eb="17">
      <t>カ</t>
    </rPh>
    <rPh sb="18" eb="20">
      <t>コウエン</t>
    </rPh>
    <rPh sb="20" eb="22">
      <t>リョッカ</t>
    </rPh>
    <rPh sb="22" eb="24">
      <t>キョウギ</t>
    </rPh>
    <rPh sb="24" eb="26">
      <t>タントウ</t>
    </rPh>
    <phoneticPr fontId="1"/>
  </si>
  <si>
    <t>着色されたセルの部分に数値を入力してください。それ以外の箇所は保護をかけており、入力できません。</t>
    <rPh sb="0" eb="2">
      <t>チャクショク</t>
    </rPh>
    <phoneticPr fontId="1"/>
  </si>
  <si>
    <t>基準緑化率</t>
    <rPh sb="0" eb="2">
      <t>キジュン</t>
    </rPh>
    <rPh sb="2" eb="4">
      <t>リョクカ</t>
    </rPh>
    <rPh sb="4" eb="5">
      <t>リツ</t>
    </rPh>
    <phoneticPr fontId="1"/>
  </si>
  <si>
    <t>基準緑化率</t>
    <rPh sb="0" eb="2">
      <t>キジュン</t>
    </rPh>
    <rPh sb="2" eb="4">
      <t>リョクカ</t>
    </rPh>
    <rPh sb="4" eb="5">
      <t>リツ</t>
    </rPh>
    <phoneticPr fontId="1"/>
  </si>
  <si>
    <r>
      <t>0.4m以上１m未満(T</t>
    </r>
    <r>
      <rPr>
        <vertAlign val="subscript"/>
        <sz val="8"/>
        <color indexed="8"/>
        <rFont val="ＭＳ Ｐゴシック"/>
        <family val="3"/>
        <charset val="128"/>
      </rPr>
      <t>4</t>
    </r>
    <r>
      <rPr>
        <sz val="8"/>
        <color indexed="8"/>
        <rFont val="ＭＳ Ｐゴシック"/>
        <family val="3"/>
        <charset val="128"/>
      </rPr>
      <t>)</t>
    </r>
    <rPh sb="4" eb="6">
      <t>イジョウ</t>
    </rPh>
    <rPh sb="8" eb="10">
      <t>ミマン</t>
    </rPh>
    <phoneticPr fontId="2"/>
  </si>
  <si>
    <t>％</t>
    <phoneticPr fontId="1"/>
  </si>
  <si>
    <t>H27.４.１版</t>
    <rPh sb="7" eb="8">
      <t>ハン</t>
    </rPh>
    <phoneticPr fontId="1"/>
  </si>
  <si>
    <t>①壁面
緑化</t>
    <rPh sb="1" eb="3">
      <t>ヘキメン</t>
    </rPh>
    <rPh sb="4" eb="6">
      <t>リョッカ</t>
    </rPh>
    <phoneticPr fontId="2"/>
  </si>
  <si>
    <t>緑化協議用　緑化施設　面積算出表</t>
    <rPh sb="0" eb="2">
      <t>リョクカ</t>
    </rPh>
    <rPh sb="2" eb="4">
      <t>キョウギ</t>
    </rPh>
    <rPh sb="4" eb="5">
      <t>ヨウ</t>
    </rPh>
    <rPh sb="6" eb="8">
      <t>リョッカ</t>
    </rPh>
    <rPh sb="8" eb="10">
      <t>シセツ</t>
    </rPh>
    <rPh sb="11" eb="13">
      <t>メンセキ</t>
    </rPh>
    <rPh sb="13" eb="15">
      <t>サンシュツ</t>
    </rPh>
    <rPh sb="15" eb="16">
      <t>ヒョウ</t>
    </rPh>
    <phoneticPr fontId="2"/>
  </si>
  <si>
    <t>緑化協議の緑化面積、緑化率等の計算を支援するための面積算出表です。</t>
    <rPh sb="0" eb="2">
      <t>リョクカ</t>
    </rPh>
    <rPh sb="2" eb="4">
      <t>キョウギ</t>
    </rPh>
    <rPh sb="25" eb="27">
      <t>メンセキ</t>
    </rPh>
    <rPh sb="27" eb="29">
      <t>サンシュツ</t>
    </rPh>
    <rPh sb="29" eb="30">
      <t>ヒョウ</t>
    </rPh>
    <phoneticPr fontId="1"/>
  </si>
  <si>
    <t>手引きを参照し、基準緑化率を入力してください。</t>
    <rPh sb="0" eb="2">
      <t>テビ</t>
    </rPh>
    <rPh sb="4" eb="6">
      <t>サンショウ</t>
    </rPh>
    <rPh sb="8" eb="10">
      <t>キジュン</t>
    </rPh>
    <rPh sb="10" eb="12">
      <t>リョクカ</t>
    </rPh>
    <rPh sb="12" eb="13">
      <t>リツ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</si>
</sst>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#,##0.00_);[Red]\(#,##0.00\)"/>
    <numFmt numFmtId="178" formatCode="#,##0_);[Red]\(#,##0\)"/>
    <numFmt numFmtId="179" formatCode="0_ "/>
    <numFmt numFmtId="180" formatCode="#,##0.0000_);[Red]\(#,##0.000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vertAlign val="subscript"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177" fontId="8" fillId="2" borderId="1" xfId="1" applyNumberFormat="1" applyFont="1" applyFill="1" applyBorder="1" applyAlignment="1" applyProtection="1">
      <alignment vertical="center" shrinkToFit="1"/>
      <protection locked="0"/>
    </xf>
    <xf numFmtId="177" fontId="8" fillId="2" borderId="1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49" fontId="8" fillId="0" borderId="0" xfId="0" applyNumberFormat="1" applyFont="1" applyProtection="1">
      <alignment vertical="center"/>
    </xf>
    <xf numFmtId="0" fontId="8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2" xfId="0" applyBorder="1" applyProtection="1">
      <alignment vertical="center"/>
    </xf>
    <xf numFmtId="49" fontId="8" fillId="0" borderId="0" xfId="0" applyNumberFormat="1" applyFont="1" applyBorder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49" fontId="8" fillId="0" borderId="1" xfId="0" applyNumberFormat="1" applyFont="1" applyBorder="1" applyAlignment="1" applyProtection="1">
      <alignment horizontal="center" vertical="center" shrinkToFit="1"/>
    </xf>
    <xf numFmtId="40" fontId="8" fillId="0" borderId="1" xfId="0" applyNumberFormat="1" applyFont="1" applyFill="1" applyBorder="1" applyAlignment="1" applyProtection="1">
      <alignment vertical="center" shrinkToFit="1"/>
    </xf>
    <xf numFmtId="180" fontId="8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textRotation="255" shrinkToFit="1"/>
    </xf>
    <xf numFmtId="49" fontId="11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177" fontId="8" fillId="0" borderId="1" xfId="1" applyNumberFormat="1" applyFont="1" applyFill="1" applyBorder="1" applyAlignment="1" applyProtection="1">
      <alignment horizontal="right" vertical="center" shrinkToFit="1"/>
    </xf>
    <xf numFmtId="178" fontId="8" fillId="0" borderId="1" xfId="0" applyNumberFormat="1" applyFont="1" applyFill="1" applyBorder="1" applyAlignment="1" applyProtection="1">
      <alignment vertical="center" shrinkToFit="1"/>
    </xf>
    <xf numFmtId="179" fontId="12" fillId="0" borderId="0" xfId="0" applyNumberFormat="1" applyFont="1" applyAlignment="1" applyProtection="1">
      <alignment horizontal="center" vertical="center" shrinkToFit="1"/>
    </xf>
    <xf numFmtId="179" fontId="12" fillId="0" borderId="0" xfId="0" applyNumberFormat="1" applyFont="1" applyAlignment="1" applyProtection="1">
      <alignment vertical="center" shrinkToFit="1"/>
    </xf>
    <xf numFmtId="49" fontId="8" fillId="0" borderId="1" xfId="0" applyNumberFormat="1" applyFont="1" applyBorder="1" applyAlignment="1" applyProtection="1">
      <alignment horizontal="center" vertical="center" wrapText="1" shrinkToFit="1"/>
    </xf>
    <xf numFmtId="177" fontId="8" fillId="0" borderId="1" xfId="0" applyNumberFormat="1" applyFont="1" applyBorder="1" applyAlignment="1" applyProtection="1">
      <alignment vertical="center" shrinkToFit="1"/>
    </xf>
    <xf numFmtId="177" fontId="0" fillId="0" borderId="0" xfId="0" applyNumberFormat="1" applyFill="1" applyBorder="1" applyAlignment="1" applyProtection="1">
      <alignment vertical="center" shrinkToFit="1"/>
    </xf>
    <xf numFmtId="0" fontId="0" fillId="0" borderId="4" xfId="0" applyBorder="1" applyProtection="1">
      <alignment vertical="center"/>
    </xf>
    <xf numFmtId="0" fontId="0" fillId="0" borderId="4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/>
    </xf>
    <xf numFmtId="0" fontId="0" fillId="0" borderId="0" xfId="0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176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176" fontId="14" fillId="0" borderId="5" xfId="0" applyNumberFormat="1" applyFont="1" applyBorder="1" applyAlignment="1" applyProtection="1">
      <alignment horizontal="center" vertical="center"/>
    </xf>
    <xf numFmtId="178" fontId="8" fillId="2" borderId="6" xfId="0" applyNumberFormat="1" applyFont="1" applyFill="1" applyBorder="1" applyAlignment="1" applyProtection="1">
      <alignment vertical="center" shrinkToFit="1"/>
      <protection locked="0"/>
    </xf>
    <xf numFmtId="178" fontId="8" fillId="2" borderId="7" xfId="0" applyNumberFormat="1" applyFont="1" applyFill="1" applyBorder="1" applyAlignment="1" applyProtection="1">
      <alignment vertical="center" shrinkToFit="1"/>
      <protection locked="0"/>
    </xf>
    <xf numFmtId="178" fontId="8" fillId="2" borderId="8" xfId="0" applyNumberFormat="1" applyFont="1" applyFill="1" applyBorder="1" applyAlignment="1" applyProtection="1">
      <alignment vertical="center" shrinkToFit="1"/>
      <protection locked="0"/>
    </xf>
    <xf numFmtId="178" fontId="8" fillId="0" borderId="6" xfId="1" applyNumberFormat="1" applyFont="1" applyFill="1" applyBorder="1" applyAlignment="1" applyProtection="1">
      <alignment horizontal="right" vertical="center" shrinkToFit="1"/>
    </xf>
    <xf numFmtId="178" fontId="8" fillId="0" borderId="7" xfId="1" applyNumberFormat="1" applyFont="1" applyFill="1" applyBorder="1" applyAlignment="1" applyProtection="1">
      <alignment horizontal="right" vertical="center" shrinkToFit="1"/>
    </xf>
    <xf numFmtId="178" fontId="8" fillId="0" borderId="8" xfId="1" applyNumberFormat="1" applyFont="1" applyFill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vertical="center" shrinkToFit="1"/>
    </xf>
    <xf numFmtId="0" fontId="0" fillId="0" borderId="0" xfId="0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Protection="1">
      <alignment vertical="center"/>
    </xf>
    <xf numFmtId="49" fontId="8" fillId="0" borderId="9" xfId="0" applyNumberFormat="1" applyFont="1" applyBorder="1" applyProtection="1">
      <alignment vertical="center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 wrapText="1"/>
    </xf>
    <xf numFmtId="49" fontId="8" fillId="0" borderId="0" xfId="0" applyNumberFormat="1" applyFont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13" xfId="0" applyBorder="1" applyAlignment="1" applyProtection="1">
      <alignment horizontal="left" vertical="center" indent="1" shrinkToFit="1"/>
    </xf>
    <xf numFmtId="0" fontId="0" fillId="0" borderId="2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49" fontId="8" fillId="0" borderId="13" xfId="0" applyNumberFormat="1" applyFont="1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/>
    </xf>
    <xf numFmtId="177" fontId="8" fillId="0" borderId="13" xfId="0" applyNumberFormat="1" applyFont="1" applyFill="1" applyBorder="1" applyAlignment="1" applyProtection="1">
      <alignment vertical="center" shrinkToFit="1"/>
    </xf>
    <xf numFmtId="177" fontId="0" fillId="0" borderId="21" xfId="0" applyNumberFormat="1" applyFill="1" applyBorder="1" applyAlignment="1" applyProtection="1">
      <alignment vertical="center" shrinkToFit="1"/>
    </xf>
    <xf numFmtId="177" fontId="0" fillId="0" borderId="2" xfId="0" applyNumberFormat="1" applyFill="1" applyBorder="1" applyAlignment="1" applyProtection="1">
      <alignment vertical="center" shrinkToFit="1"/>
    </xf>
    <xf numFmtId="0" fontId="11" fillId="0" borderId="3" xfId="0" applyFont="1" applyBorder="1" applyAlignment="1" applyProtection="1">
      <alignment vertical="center" textRotation="255" shrinkToFit="1"/>
    </xf>
    <xf numFmtId="0" fontId="11" fillId="0" borderId="3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textRotation="255" shrinkToFit="1"/>
    </xf>
    <xf numFmtId="0" fontId="11" fillId="0" borderId="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textRotation="255" shrinkToFit="1"/>
    </xf>
    <xf numFmtId="0" fontId="11" fillId="0" borderId="0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21" xfId="0" applyBorder="1" applyProtection="1">
      <alignment vertical="center"/>
    </xf>
    <xf numFmtId="0" fontId="0" fillId="0" borderId="2" xfId="0" applyBorder="1" applyProtection="1">
      <alignment vertical="center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textRotation="255" wrapText="1"/>
    </xf>
    <xf numFmtId="0" fontId="11" fillId="0" borderId="11" xfId="0" applyFont="1" applyBorder="1" applyAlignment="1" applyProtection="1">
      <alignment horizontal="center" vertical="center" textRotation="255" wrapText="1"/>
    </xf>
    <xf numFmtId="0" fontId="11" fillId="0" borderId="12" xfId="0" applyFont="1" applyBorder="1" applyAlignment="1" applyProtection="1">
      <alignment horizontal="center" vertical="center" textRotation="255" wrapText="1"/>
    </xf>
    <xf numFmtId="0" fontId="8" fillId="0" borderId="1" xfId="0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2" borderId="13" xfId="0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vertical="center" shrinkToFit="1"/>
    </xf>
    <xf numFmtId="0" fontId="0" fillId="0" borderId="4" xfId="0" applyFont="1" applyBorder="1" applyAlignment="1" applyProtection="1">
      <alignment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176" fontId="0" fillId="0" borderId="4" xfId="0" applyNumberFormat="1" applyFont="1" applyBorder="1" applyAlignment="1" applyProtection="1">
      <alignment vertical="center" shrinkToFit="1"/>
    </xf>
    <xf numFmtId="0" fontId="0" fillId="0" borderId="4" xfId="0" applyFont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 vertical="center"/>
    </xf>
    <xf numFmtId="40" fontId="7" fillId="2" borderId="1" xfId="1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 applyProtection="1">
      <alignment horizontal="left" vertical="top"/>
    </xf>
    <xf numFmtId="0" fontId="15" fillId="0" borderId="0" xfId="0" applyFont="1" applyAlignment="1">
      <alignment vertical="top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top" wrapText="1"/>
    </xf>
    <xf numFmtId="0" fontId="0" fillId="0" borderId="0" xfId="0" applyAlignment="1">
      <alignment vertical="top"/>
    </xf>
    <xf numFmtId="0" fontId="13" fillId="0" borderId="0" xfId="0" applyFont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Border="1" applyAlignment="1" applyProtection="1">
      <alignment vertical="center" shrinkToFit="1"/>
    </xf>
    <xf numFmtId="0" fontId="0" fillId="0" borderId="0" xfId="0" applyAlignment="1" applyProtection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U84"/>
  <sheetViews>
    <sheetView showGridLines="0" tabSelected="1" zoomScaleNormal="100" workbookViewId="0">
      <selection activeCell="E3" sqref="E3:F3"/>
    </sheetView>
  </sheetViews>
  <sheetFormatPr defaultColWidth="9" defaultRowHeight="12" x14ac:dyDescent="0.2"/>
  <cols>
    <col min="1" max="1" width="1.21875" style="7" customWidth="1"/>
    <col min="2" max="2" width="2.6640625" style="4" customWidth="1"/>
    <col min="3" max="3" width="4.77734375" style="4" customWidth="1"/>
    <col min="4" max="4" width="6.109375" style="4" customWidth="1"/>
    <col min="5" max="5" width="6.109375" style="7" customWidth="1"/>
    <col min="6" max="6" width="6.109375" style="8" customWidth="1"/>
    <col min="7" max="8" width="6.109375" style="7" customWidth="1"/>
    <col min="9" max="9" width="6.109375" style="8" customWidth="1"/>
    <col min="10" max="11" width="6.109375" style="7" customWidth="1"/>
    <col min="12" max="12" width="6.109375" style="8" customWidth="1"/>
    <col min="13" max="13" width="6.109375" style="7" customWidth="1"/>
    <col min="14" max="15" width="6.109375" style="8" customWidth="1"/>
    <col min="16" max="17" width="6.109375" style="7" customWidth="1"/>
    <col min="18" max="18" width="6.44140625" style="8" customWidth="1"/>
    <col min="19" max="21" width="6.21875" style="7" customWidth="1"/>
    <col min="22" max="25" width="6.33203125" style="7" customWidth="1"/>
    <col min="26" max="16384" width="9" style="7"/>
  </cols>
  <sheetData>
    <row r="1" spans="1:21" ht="29.25" customHeight="1" x14ac:dyDescent="0.2">
      <c r="A1" s="3"/>
      <c r="C1" s="5" t="s">
        <v>95</v>
      </c>
      <c r="D1" s="6"/>
      <c r="Q1" s="63" t="s">
        <v>93</v>
      </c>
      <c r="R1" s="64"/>
    </row>
    <row r="2" spans="1:21" ht="14.25" customHeight="1" x14ac:dyDescent="0.2">
      <c r="A2" s="3"/>
      <c r="C2" s="5"/>
      <c r="D2" s="6"/>
    </row>
    <row r="3" spans="1:21" ht="22.5" customHeight="1" x14ac:dyDescent="0.2">
      <c r="B3" s="7"/>
      <c r="C3" s="83" t="s">
        <v>0</v>
      </c>
      <c r="D3" s="118"/>
      <c r="E3" s="109"/>
      <c r="F3" s="110"/>
      <c r="G3" s="12" t="s">
        <v>1</v>
      </c>
      <c r="H3" s="9"/>
      <c r="I3" s="59"/>
      <c r="J3" s="65" t="s">
        <v>89</v>
      </c>
      <c r="K3" s="66"/>
      <c r="L3" s="67"/>
      <c r="M3" s="119"/>
      <c r="N3" s="119"/>
      <c r="O3" s="16" t="s">
        <v>92</v>
      </c>
    </row>
    <row r="4" spans="1:21" ht="6.75" customHeight="1" x14ac:dyDescent="0.2">
      <c r="B4" s="7"/>
      <c r="C4" s="9"/>
      <c r="D4" s="10"/>
      <c r="E4" s="10"/>
      <c r="F4" s="11"/>
      <c r="G4" s="10"/>
      <c r="H4" s="10"/>
      <c r="I4" s="38"/>
      <c r="J4" s="14"/>
      <c r="K4" s="15"/>
      <c r="L4" s="13"/>
      <c r="M4" s="9"/>
      <c r="N4" s="13"/>
      <c r="O4" s="13"/>
    </row>
    <row r="5" spans="1:21" ht="5.25" customHeight="1" x14ac:dyDescent="0.2">
      <c r="A5" s="3"/>
      <c r="B5" s="56"/>
      <c r="C5" s="57"/>
      <c r="D5" s="57"/>
      <c r="E5" s="56"/>
      <c r="F5" s="58"/>
      <c r="G5" s="56"/>
      <c r="H5" s="56"/>
      <c r="I5" s="58"/>
      <c r="J5" s="120"/>
      <c r="K5" s="121"/>
      <c r="L5" s="121"/>
      <c r="M5" s="121"/>
      <c r="N5" s="107"/>
      <c r="O5" s="108"/>
      <c r="P5" s="55"/>
      <c r="Q5" s="55"/>
    </row>
    <row r="6" spans="1:21" ht="7.5" customHeight="1" x14ac:dyDescent="0.2">
      <c r="A6" s="3"/>
      <c r="B6" s="7"/>
      <c r="C6" s="7"/>
      <c r="D6" s="7"/>
      <c r="F6" s="7"/>
      <c r="I6" s="7"/>
    </row>
    <row r="7" spans="1:21" ht="12.75" customHeight="1" x14ac:dyDescent="0.2">
      <c r="B7" s="86" t="s">
        <v>94</v>
      </c>
      <c r="C7" s="87"/>
      <c r="D7" s="71" t="s">
        <v>3</v>
      </c>
      <c r="E7" s="72"/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17" t="s">
        <v>9</v>
      </c>
      <c r="L7" s="17" t="s">
        <v>10</v>
      </c>
      <c r="M7" s="17" t="s">
        <v>11</v>
      </c>
      <c r="N7" s="17" t="s">
        <v>12</v>
      </c>
      <c r="O7" s="17" t="s">
        <v>13</v>
      </c>
      <c r="P7" s="17" t="s">
        <v>14</v>
      </c>
      <c r="Q7" s="17" t="s">
        <v>15</v>
      </c>
      <c r="R7" s="17" t="s">
        <v>17</v>
      </c>
      <c r="S7" s="8"/>
      <c r="T7" s="8"/>
      <c r="U7" s="8"/>
    </row>
    <row r="8" spans="1:21" ht="19.5" customHeight="1" x14ac:dyDescent="0.2">
      <c r="B8" s="90"/>
      <c r="C8" s="91"/>
      <c r="D8" s="71" t="s">
        <v>18</v>
      </c>
      <c r="E8" s="7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8">
        <f>SUM(F8:Q8)</f>
        <v>0</v>
      </c>
      <c r="S8" s="19"/>
    </row>
    <row r="9" spans="1:21" s="20" customFormat="1" ht="9" customHeight="1" x14ac:dyDescent="0.2">
      <c r="B9" s="21"/>
      <c r="C9" s="22"/>
      <c r="D9" s="22"/>
      <c r="F9" s="23"/>
      <c r="I9" s="23"/>
      <c r="L9" s="23"/>
      <c r="N9" s="23"/>
      <c r="O9" s="23"/>
      <c r="R9" s="24" t="str">
        <f>IF(R8-ROUNDDOWN(R8,2)&gt;0.0001,"※","")</f>
        <v/>
      </c>
    </row>
    <row r="10" spans="1:21" ht="12.75" customHeight="1" x14ac:dyDescent="0.2">
      <c r="B10" s="86" t="s">
        <v>19</v>
      </c>
      <c r="C10" s="87"/>
      <c r="D10" s="69" t="s">
        <v>3</v>
      </c>
      <c r="E10" s="70"/>
      <c r="F10" s="17" t="s">
        <v>4</v>
      </c>
      <c r="G10" s="17" t="s">
        <v>5</v>
      </c>
      <c r="H10" s="17" t="s">
        <v>6</v>
      </c>
      <c r="I10" s="17" t="s">
        <v>7</v>
      </c>
      <c r="J10" s="17" t="s">
        <v>8</v>
      </c>
      <c r="K10" s="17" t="s">
        <v>9</v>
      </c>
      <c r="L10" s="17" t="s">
        <v>10</v>
      </c>
      <c r="M10" s="17" t="s">
        <v>11</v>
      </c>
      <c r="N10" s="17" t="s">
        <v>12</v>
      </c>
      <c r="O10" s="17" t="s">
        <v>13</v>
      </c>
      <c r="P10" s="17" t="s">
        <v>14</v>
      </c>
      <c r="Q10" s="17" t="s">
        <v>15</v>
      </c>
      <c r="R10" s="17" t="s">
        <v>16</v>
      </c>
    </row>
    <row r="11" spans="1:21" ht="19.5" customHeight="1" x14ac:dyDescent="0.2">
      <c r="B11" s="88"/>
      <c r="C11" s="89"/>
      <c r="D11" s="71" t="s">
        <v>18</v>
      </c>
      <c r="E11" s="7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ht="12.75" customHeight="1" x14ac:dyDescent="0.2">
      <c r="B12" s="88"/>
      <c r="C12" s="89"/>
      <c r="D12" s="69" t="s">
        <v>3</v>
      </c>
      <c r="E12" s="70"/>
      <c r="F12" s="17" t="s">
        <v>77</v>
      </c>
      <c r="G12" s="17" t="s">
        <v>78</v>
      </c>
      <c r="H12" s="17" t="s">
        <v>20</v>
      </c>
      <c r="I12" s="17" t="s">
        <v>21</v>
      </c>
      <c r="J12" s="17" t="s">
        <v>22</v>
      </c>
      <c r="K12" s="17" t="s">
        <v>23</v>
      </c>
      <c r="L12" s="17" t="s">
        <v>24</v>
      </c>
      <c r="M12" s="17" t="s">
        <v>25</v>
      </c>
      <c r="N12" s="17" t="s">
        <v>26</v>
      </c>
      <c r="O12" s="17" t="s">
        <v>27</v>
      </c>
      <c r="P12" s="17" t="s">
        <v>28</v>
      </c>
      <c r="Q12" s="17" t="s">
        <v>29</v>
      </c>
      <c r="R12" s="25" t="s">
        <v>17</v>
      </c>
    </row>
    <row r="13" spans="1:21" ht="19.5" customHeight="1" x14ac:dyDescent="0.2">
      <c r="B13" s="90"/>
      <c r="C13" s="91"/>
      <c r="D13" s="71" t="s">
        <v>18</v>
      </c>
      <c r="E13" s="7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6">
        <f>SUM(F11:R11)+SUM(F13:Q13)</f>
        <v>0</v>
      </c>
    </row>
    <row r="14" spans="1:21" s="20" customFormat="1" ht="9" customHeight="1" x14ac:dyDescent="0.2">
      <c r="B14" s="21"/>
      <c r="C14" s="22"/>
      <c r="D14" s="22"/>
      <c r="F14" s="23"/>
      <c r="I14" s="23"/>
      <c r="L14" s="23"/>
      <c r="N14" s="23"/>
      <c r="O14" s="23"/>
      <c r="R14" s="24" t="str">
        <f>IF(R13-ROUNDDOWN(R13,2)&gt;0.0001,"※","")</f>
        <v/>
      </c>
    </row>
    <row r="15" spans="1:21" ht="12.75" customHeight="1" x14ac:dyDescent="0.2">
      <c r="B15" s="86" t="s">
        <v>73</v>
      </c>
      <c r="C15" s="87"/>
      <c r="D15" s="69" t="s">
        <v>3</v>
      </c>
      <c r="E15" s="70"/>
      <c r="F15" s="17" t="s">
        <v>4</v>
      </c>
      <c r="G15" s="17" t="s">
        <v>5</v>
      </c>
      <c r="H15" s="17" t="s">
        <v>6</v>
      </c>
      <c r="I15" s="17" t="s">
        <v>7</v>
      </c>
      <c r="J15" s="17" t="s">
        <v>8</v>
      </c>
      <c r="K15" s="17" t="s">
        <v>9</v>
      </c>
      <c r="L15" s="17" t="s">
        <v>10</v>
      </c>
      <c r="M15" s="17" t="s">
        <v>11</v>
      </c>
      <c r="N15" s="17" t="s">
        <v>12</v>
      </c>
      <c r="O15" s="17" t="s">
        <v>13</v>
      </c>
      <c r="P15" s="17" t="s">
        <v>14</v>
      </c>
      <c r="Q15" s="17" t="s">
        <v>15</v>
      </c>
      <c r="R15" s="17" t="s">
        <v>16</v>
      </c>
    </row>
    <row r="16" spans="1:21" ht="19.5" customHeight="1" x14ac:dyDescent="0.2">
      <c r="B16" s="88"/>
      <c r="C16" s="89"/>
      <c r="D16" s="71" t="s">
        <v>18</v>
      </c>
      <c r="E16" s="7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20" ht="12.75" customHeight="1" x14ac:dyDescent="0.2">
      <c r="B17" s="88"/>
      <c r="C17" s="89"/>
      <c r="D17" s="69" t="s">
        <v>3</v>
      </c>
      <c r="E17" s="70"/>
      <c r="F17" s="17" t="s">
        <v>77</v>
      </c>
      <c r="G17" s="17" t="s">
        <v>78</v>
      </c>
      <c r="H17" s="17" t="s">
        <v>20</v>
      </c>
      <c r="I17" s="17" t="s">
        <v>21</v>
      </c>
      <c r="J17" s="17" t="s">
        <v>22</v>
      </c>
      <c r="K17" s="17" t="s">
        <v>23</v>
      </c>
      <c r="L17" s="17" t="s">
        <v>24</v>
      </c>
      <c r="M17" s="17" t="s">
        <v>25</v>
      </c>
      <c r="N17" s="17" t="s">
        <v>26</v>
      </c>
      <c r="O17" s="17" t="s">
        <v>27</v>
      </c>
      <c r="P17" s="17" t="s">
        <v>28</v>
      </c>
      <c r="Q17" s="17" t="s">
        <v>29</v>
      </c>
      <c r="R17" s="25" t="s">
        <v>17</v>
      </c>
    </row>
    <row r="18" spans="2:20" ht="19.5" customHeight="1" x14ac:dyDescent="0.2">
      <c r="B18" s="90"/>
      <c r="C18" s="91"/>
      <c r="D18" s="71" t="s">
        <v>18</v>
      </c>
      <c r="E18" s="7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6">
        <f>SUM(F16:R16)+SUM(F18:Q18)</f>
        <v>0</v>
      </c>
    </row>
    <row r="19" spans="2:20" s="20" customFormat="1" ht="9" customHeight="1" x14ac:dyDescent="0.2">
      <c r="B19" s="21"/>
      <c r="C19" s="22"/>
      <c r="D19" s="22"/>
      <c r="F19" s="23"/>
      <c r="I19" s="23"/>
      <c r="L19" s="23"/>
      <c r="N19" s="23"/>
      <c r="O19" s="23"/>
      <c r="R19" s="24" t="str">
        <f>IF(R18-ROUNDDOWN(R18,2)&gt;0.0001,"※","")</f>
        <v/>
      </c>
    </row>
    <row r="20" spans="2:20" ht="12.75" customHeight="1" x14ac:dyDescent="0.2">
      <c r="B20" s="82" t="s">
        <v>30</v>
      </c>
      <c r="C20" s="104" t="s">
        <v>3</v>
      </c>
      <c r="D20" s="83"/>
      <c r="E20" s="83"/>
      <c r="F20" s="17" t="s">
        <v>4</v>
      </c>
      <c r="G20" s="17" t="s">
        <v>5</v>
      </c>
      <c r="H20" s="17" t="s">
        <v>6</v>
      </c>
      <c r="I20" s="17" t="s">
        <v>7</v>
      </c>
      <c r="J20" s="17" t="s">
        <v>8</v>
      </c>
      <c r="K20" s="17" t="s">
        <v>9</v>
      </c>
      <c r="L20" s="17" t="s">
        <v>10</v>
      </c>
      <c r="M20" s="17" t="s">
        <v>11</v>
      </c>
      <c r="N20" s="17" t="s">
        <v>12</v>
      </c>
      <c r="O20" s="17" t="s">
        <v>13</v>
      </c>
      <c r="P20" s="17" t="s">
        <v>14</v>
      </c>
      <c r="Q20" s="17" t="s">
        <v>15</v>
      </c>
      <c r="R20" s="17" t="s">
        <v>16</v>
      </c>
    </row>
    <row r="21" spans="2:20" ht="19.5" customHeight="1" x14ac:dyDescent="0.2">
      <c r="B21" s="82"/>
      <c r="C21" s="102" t="s">
        <v>38</v>
      </c>
      <c r="D21" s="103"/>
      <c r="E21" s="10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20" ht="14.25" customHeight="1" x14ac:dyDescent="0.2">
      <c r="B22" s="94"/>
      <c r="C22" s="99" t="s">
        <v>39</v>
      </c>
      <c r="D22" s="105" t="s">
        <v>40</v>
      </c>
      <c r="E22" s="106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2:20" ht="14.25" customHeight="1" x14ac:dyDescent="0.2">
      <c r="B23" s="94"/>
      <c r="C23" s="100"/>
      <c r="D23" s="97" t="s">
        <v>41</v>
      </c>
      <c r="E23" s="9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2:20" ht="14.25" customHeight="1" x14ac:dyDescent="0.2">
      <c r="B24" s="94"/>
      <c r="C24" s="100"/>
      <c r="D24" s="97" t="s">
        <v>42</v>
      </c>
      <c r="E24" s="97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ht="14.25" customHeight="1" x14ac:dyDescent="0.2">
      <c r="B25" s="94"/>
      <c r="C25" s="101"/>
      <c r="D25" s="68" t="s">
        <v>91</v>
      </c>
      <c r="E25" s="68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2:20" ht="19.5" customHeight="1" x14ac:dyDescent="0.2">
      <c r="B26" s="94"/>
      <c r="C26" s="102" t="s">
        <v>43</v>
      </c>
      <c r="D26" s="103"/>
      <c r="E26" s="103"/>
      <c r="F26" s="27">
        <f t="shared" ref="F26:O26" si="0">18*F22+10*F23+4*F24+F25</f>
        <v>0</v>
      </c>
      <c r="G26" s="27">
        <f t="shared" si="0"/>
        <v>0</v>
      </c>
      <c r="H26" s="27">
        <f t="shared" si="0"/>
        <v>0</v>
      </c>
      <c r="I26" s="27">
        <f t="shared" si="0"/>
        <v>0</v>
      </c>
      <c r="J26" s="27">
        <f t="shared" si="0"/>
        <v>0</v>
      </c>
      <c r="K26" s="27">
        <f t="shared" si="0"/>
        <v>0</v>
      </c>
      <c r="L26" s="27">
        <f t="shared" si="0"/>
        <v>0</v>
      </c>
      <c r="M26" s="27">
        <f t="shared" si="0"/>
        <v>0</v>
      </c>
      <c r="N26" s="27">
        <f t="shared" si="0"/>
        <v>0</v>
      </c>
      <c r="O26" s="27">
        <f t="shared" si="0"/>
        <v>0</v>
      </c>
      <c r="P26" s="27">
        <f>18*P22+10*P23+4*P24+P25</f>
        <v>0</v>
      </c>
      <c r="Q26" s="27">
        <f>18*Q22+10*Q23+4*Q24+Q25</f>
        <v>0</v>
      </c>
      <c r="R26" s="27">
        <f>18*R22+10*R23+4*R24+R25</f>
        <v>0</v>
      </c>
    </row>
    <row r="27" spans="2:20" s="20" customFormat="1" ht="9" customHeight="1" x14ac:dyDescent="0.2">
      <c r="B27" s="21"/>
      <c r="C27" s="22"/>
      <c r="D27" s="92"/>
      <c r="E27" s="93"/>
      <c r="F27" s="28" t="str">
        <f>IF(F21&gt;F26,"※","")</f>
        <v/>
      </c>
      <c r="G27" s="28" t="str">
        <f t="shared" ref="G27:R27" si="1">IF(G21&gt;G26,"※","")</f>
        <v/>
      </c>
      <c r="H27" s="28" t="str">
        <f t="shared" si="1"/>
        <v/>
      </c>
      <c r="I27" s="28" t="str">
        <f t="shared" si="1"/>
        <v/>
      </c>
      <c r="J27" s="28" t="str">
        <f t="shared" si="1"/>
        <v/>
      </c>
      <c r="K27" s="28" t="str">
        <f t="shared" si="1"/>
        <v/>
      </c>
      <c r="L27" s="28" t="str">
        <f t="shared" si="1"/>
        <v/>
      </c>
      <c r="M27" s="28" t="str">
        <f t="shared" si="1"/>
        <v/>
      </c>
      <c r="N27" s="28" t="str">
        <f t="shared" si="1"/>
        <v/>
      </c>
      <c r="O27" s="28" t="str">
        <f t="shared" si="1"/>
        <v/>
      </c>
      <c r="P27" s="28" t="str">
        <f t="shared" si="1"/>
        <v/>
      </c>
      <c r="Q27" s="28" t="str">
        <f t="shared" si="1"/>
        <v/>
      </c>
      <c r="R27" s="28" t="str">
        <f t="shared" si="1"/>
        <v/>
      </c>
      <c r="S27" s="29"/>
      <c r="T27" s="29"/>
    </row>
    <row r="28" spans="2:20" ht="12.75" customHeight="1" x14ac:dyDescent="0.2">
      <c r="B28" s="82" t="s">
        <v>30</v>
      </c>
      <c r="C28" s="104" t="s">
        <v>3</v>
      </c>
      <c r="D28" s="83"/>
      <c r="E28" s="83"/>
      <c r="F28" s="17" t="s">
        <v>77</v>
      </c>
      <c r="G28" s="17" t="s">
        <v>78</v>
      </c>
      <c r="H28" s="17" t="s">
        <v>20</v>
      </c>
      <c r="I28" s="17" t="s">
        <v>21</v>
      </c>
      <c r="J28" s="17" t="s">
        <v>22</v>
      </c>
      <c r="K28" s="17" t="s">
        <v>23</v>
      </c>
      <c r="L28" s="17" t="s">
        <v>24</v>
      </c>
      <c r="M28" s="17" t="s">
        <v>25</v>
      </c>
      <c r="N28" s="17" t="s">
        <v>26</v>
      </c>
      <c r="O28" s="17" t="s">
        <v>27</v>
      </c>
      <c r="P28" s="17" t="s">
        <v>28</v>
      </c>
      <c r="Q28" s="17" t="s">
        <v>29</v>
      </c>
      <c r="R28" s="17" t="s">
        <v>79</v>
      </c>
    </row>
    <row r="29" spans="2:20" ht="19.5" customHeight="1" x14ac:dyDescent="0.2">
      <c r="B29" s="82"/>
      <c r="C29" s="102" t="s">
        <v>38</v>
      </c>
      <c r="D29" s="103"/>
      <c r="E29" s="10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20" ht="14.25" customHeight="1" x14ac:dyDescent="0.2">
      <c r="B30" s="94"/>
      <c r="C30" s="99" t="s">
        <v>39</v>
      </c>
      <c r="D30" s="98" t="s">
        <v>40</v>
      </c>
      <c r="E30" s="9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20" ht="14.25" customHeight="1" x14ac:dyDescent="0.2">
      <c r="B31" s="94"/>
      <c r="C31" s="100"/>
      <c r="D31" s="97" t="s">
        <v>41</v>
      </c>
      <c r="E31" s="97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2:20" ht="14.25" customHeight="1" x14ac:dyDescent="0.2">
      <c r="B32" s="94"/>
      <c r="C32" s="100"/>
      <c r="D32" s="97" t="s">
        <v>42</v>
      </c>
      <c r="E32" s="9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2:20" ht="14.25" customHeight="1" x14ac:dyDescent="0.2">
      <c r="B33" s="94"/>
      <c r="C33" s="101"/>
      <c r="D33" s="68" t="s">
        <v>91</v>
      </c>
      <c r="E33" s="68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2:20" ht="19.5" customHeight="1" x14ac:dyDescent="0.2">
      <c r="B34" s="94"/>
      <c r="C34" s="102" t="s">
        <v>43</v>
      </c>
      <c r="D34" s="103"/>
      <c r="E34" s="103"/>
      <c r="F34" s="27">
        <f t="shared" ref="F34:O34" si="2">18*F30+10*F31+4*F32+F33</f>
        <v>0</v>
      </c>
      <c r="G34" s="27">
        <f t="shared" si="2"/>
        <v>0</v>
      </c>
      <c r="H34" s="27">
        <f t="shared" si="2"/>
        <v>0</v>
      </c>
      <c r="I34" s="27">
        <f t="shared" si="2"/>
        <v>0</v>
      </c>
      <c r="J34" s="27">
        <f t="shared" si="2"/>
        <v>0</v>
      </c>
      <c r="K34" s="27">
        <f t="shared" si="2"/>
        <v>0</v>
      </c>
      <c r="L34" s="27">
        <f t="shared" si="2"/>
        <v>0</v>
      </c>
      <c r="M34" s="27">
        <f t="shared" si="2"/>
        <v>0</v>
      </c>
      <c r="N34" s="27">
        <f t="shared" si="2"/>
        <v>0</v>
      </c>
      <c r="O34" s="27">
        <f t="shared" si="2"/>
        <v>0</v>
      </c>
      <c r="P34" s="27">
        <f>18*P30+10*P31+4*P32+P33</f>
        <v>0</v>
      </c>
      <c r="Q34" s="27">
        <f>18*Q30+10*Q31+4*Q32+Q33</f>
        <v>0</v>
      </c>
      <c r="R34" s="27">
        <f>18*R30+10*R31+4*R32+R33</f>
        <v>0</v>
      </c>
    </row>
    <row r="35" spans="2:20" s="20" customFormat="1" ht="9" customHeight="1" x14ac:dyDescent="0.2">
      <c r="B35" s="21"/>
      <c r="C35" s="22"/>
      <c r="D35" s="92"/>
      <c r="E35" s="93"/>
      <c r="F35" s="28" t="str">
        <f>IF(F29&gt;F34,"※","")</f>
        <v/>
      </c>
      <c r="G35" s="28" t="str">
        <f t="shared" ref="G35:R35" si="3">IF(G29&gt;G34,"※","")</f>
        <v/>
      </c>
      <c r="H35" s="28" t="str">
        <f t="shared" si="3"/>
        <v/>
      </c>
      <c r="I35" s="28" t="str">
        <f t="shared" si="3"/>
        <v/>
      </c>
      <c r="J35" s="28" t="str">
        <f t="shared" si="3"/>
        <v/>
      </c>
      <c r="K35" s="28" t="str">
        <f t="shared" si="3"/>
        <v/>
      </c>
      <c r="L35" s="28" t="str">
        <f t="shared" si="3"/>
        <v/>
      </c>
      <c r="M35" s="28" t="str">
        <f t="shared" si="3"/>
        <v/>
      </c>
      <c r="N35" s="28" t="str">
        <f t="shared" si="3"/>
        <v/>
      </c>
      <c r="O35" s="28" t="str">
        <f t="shared" si="3"/>
        <v/>
      </c>
      <c r="P35" s="28" t="str">
        <f t="shared" si="3"/>
        <v/>
      </c>
      <c r="Q35" s="28" t="str">
        <f t="shared" si="3"/>
        <v/>
      </c>
      <c r="R35" s="28" t="str">
        <f t="shared" si="3"/>
        <v/>
      </c>
      <c r="S35" s="29"/>
      <c r="T35" s="29"/>
    </row>
    <row r="36" spans="2:20" ht="12.75" customHeight="1" x14ac:dyDescent="0.2">
      <c r="B36" s="82" t="s">
        <v>30</v>
      </c>
      <c r="C36" s="69" t="s">
        <v>3</v>
      </c>
      <c r="D36" s="95"/>
      <c r="E36" s="96"/>
      <c r="F36" s="17" t="s">
        <v>80</v>
      </c>
      <c r="G36" s="17" t="s">
        <v>63</v>
      </c>
      <c r="H36" s="17" t="s">
        <v>81</v>
      </c>
      <c r="I36" s="17" t="s">
        <v>64</v>
      </c>
      <c r="J36" s="17" t="s">
        <v>65</v>
      </c>
      <c r="K36" s="17" t="s">
        <v>66</v>
      </c>
      <c r="L36" s="17" t="s">
        <v>67</v>
      </c>
      <c r="M36" s="17" t="s">
        <v>68</v>
      </c>
      <c r="N36" s="17" t="s">
        <v>69</v>
      </c>
      <c r="O36" s="17" t="s">
        <v>70</v>
      </c>
      <c r="P36" s="17" t="s">
        <v>71</v>
      </c>
      <c r="Q36" s="17" t="s">
        <v>72</v>
      </c>
      <c r="R36" s="25" t="s">
        <v>17</v>
      </c>
    </row>
    <row r="37" spans="2:20" ht="19.5" customHeight="1" x14ac:dyDescent="0.2">
      <c r="B37" s="82"/>
      <c r="C37" s="71" t="s">
        <v>38</v>
      </c>
      <c r="D37" s="73"/>
      <c r="E37" s="7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6">
        <f>SUM(F21:R21)+SUM(F29:R29)+SUM(F37:Q37)</f>
        <v>0</v>
      </c>
    </row>
    <row r="38" spans="2:20" ht="14.25" customHeight="1" x14ac:dyDescent="0.2">
      <c r="B38" s="94"/>
      <c r="C38" s="99" t="s">
        <v>39</v>
      </c>
      <c r="D38" s="98" t="s">
        <v>40</v>
      </c>
      <c r="E38" s="9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51">
        <f>SUM(F22:R22)+SUM(F30:R30)+SUM(F38:Q38)</f>
        <v>0</v>
      </c>
    </row>
    <row r="39" spans="2:20" ht="14.25" customHeight="1" x14ac:dyDescent="0.2">
      <c r="B39" s="94"/>
      <c r="C39" s="100"/>
      <c r="D39" s="97" t="s">
        <v>41</v>
      </c>
      <c r="E39" s="97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52">
        <f>SUM(F23:R23)+SUM(F31:R31)+SUM(F39:Q39)</f>
        <v>0</v>
      </c>
    </row>
    <row r="40" spans="2:20" ht="14.25" customHeight="1" x14ac:dyDescent="0.2">
      <c r="B40" s="94"/>
      <c r="C40" s="100"/>
      <c r="D40" s="97" t="s">
        <v>42</v>
      </c>
      <c r="E40" s="97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52">
        <f>SUM(F24:R24)+SUM(F32:R32)+SUM(F40:Q40)</f>
        <v>0</v>
      </c>
    </row>
    <row r="41" spans="2:20" ht="14.25" customHeight="1" x14ac:dyDescent="0.2">
      <c r="B41" s="94"/>
      <c r="C41" s="101"/>
      <c r="D41" s="68" t="s">
        <v>91</v>
      </c>
      <c r="E41" s="68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3">
        <f>SUM(F25:R25)+SUM(F33:R33)+SUM(F41:Q41)</f>
        <v>0</v>
      </c>
    </row>
    <row r="42" spans="2:20" ht="19.5" customHeight="1" x14ac:dyDescent="0.2">
      <c r="B42" s="94"/>
      <c r="C42" s="71" t="s">
        <v>43</v>
      </c>
      <c r="D42" s="73"/>
      <c r="E42" s="74"/>
      <c r="F42" s="27">
        <f t="shared" ref="F42:O42" si="4">18*F38+10*F39+4*F40+F41</f>
        <v>0</v>
      </c>
      <c r="G42" s="27">
        <f t="shared" si="4"/>
        <v>0</v>
      </c>
      <c r="H42" s="27">
        <f t="shared" si="4"/>
        <v>0</v>
      </c>
      <c r="I42" s="27">
        <f t="shared" si="4"/>
        <v>0</v>
      </c>
      <c r="J42" s="27">
        <f t="shared" si="4"/>
        <v>0</v>
      </c>
      <c r="K42" s="27">
        <f t="shared" si="4"/>
        <v>0</v>
      </c>
      <c r="L42" s="27">
        <f t="shared" si="4"/>
        <v>0</v>
      </c>
      <c r="M42" s="27">
        <f t="shared" si="4"/>
        <v>0</v>
      </c>
      <c r="N42" s="27">
        <f t="shared" si="4"/>
        <v>0</v>
      </c>
      <c r="O42" s="27">
        <f t="shared" si="4"/>
        <v>0</v>
      </c>
      <c r="P42" s="27">
        <f>18*P38+10*P39+4*P40+P41</f>
        <v>0</v>
      </c>
      <c r="Q42" s="27">
        <f>18*Q38+10*Q39+4*Q40+Q41</f>
        <v>0</v>
      </c>
      <c r="R42" s="7"/>
    </row>
    <row r="43" spans="2:20" s="20" customFormat="1" ht="9" customHeight="1" x14ac:dyDescent="0.2">
      <c r="B43" s="21"/>
      <c r="C43" s="22"/>
      <c r="D43" s="92"/>
      <c r="E43" s="93"/>
      <c r="F43" s="28" t="str">
        <f>IF(F37&gt;F42,"※","")</f>
        <v/>
      </c>
      <c r="G43" s="28" t="str">
        <f t="shared" ref="G43:Q43" si="5">IF(G37&gt;G42,"※","")</f>
        <v/>
      </c>
      <c r="H43" s="28" t="str">
        <f t="shared" si="5"/>
        <v/>
      </c>
      <c r="I43" s="28" t="str">
        <f t="shared" si="5"/>
        <v/>
      </c>
      <c r="J43" s="28" t="str">
        <f t="shared" si="5"/>
        <v/>
      </c>
      <c r="K43" s="28" t="str">
        <f t="shared" si="5"/>
        <v/>
      </c>
      <c r="L43" s="28" t="str">
        <f t="shared" si="5"/>
        <v/>
      </c>
      <c r="M43" s="28" t="str">
        <f t="shared" si="5"/>
        <v/>
      </c>
      <c r="N43" s="28" t="str">
        <f t="shared" si="5"/>
        <v/>
      </c>
      <c r="O43" s="28" t="str">
        <f t="shared" si="5"/>
        <v/>
      </c>
      <c r="P43" s="28" t="str">
        <f t="shared" si="5"/>
        <v/>
      </c>
      <c r="Q43" s="28" t="str">
        <f t="shared" si="5"/>
        <v/>
      </c>
      <c r="R43" s="29"/>
      <c r="S43" s="29"/>
      <c r="T43" s="29"/>
    </row>
    <row r="44" spans="2:20" ht="12.75" customHeight="1" x14ac:dyDescent="0.2">
      <c r="B44" s="86" t="s">
        <v>44</v>
      </c>
      <c r="C44" s="87"/>
      <c r="D44" s="69" t="s">
        <v>3</v>
      </c>
      <c r="E44" s="70"/>
      <c r="F44" s="17" t="s">
        <v>4</v>
      </c>
      <c r="G44" s="17" t="s">
        <v>5</v>
      </c>
      <c r="H44" s="17" t="s">
        <v>6</v>
      </c>
      <c r="I44" s="17" t="s">
        <v>7</v>
      </c>
      <c r="J44" s="17" t="s">
        <v>8</v>
      </c>
      <c r="K44" s="17" t="s">
        <v>9</v>
      </c>
      <c r="L44" s="17" t="s">
        <v>10</v>
      </c>
      <c r="M44" s="17" t="s">
        <v>11</v>
      </c>
      <c r="N44" s="17" t="s">
        <v>12</v>
      </c>
      <c r="O44" s="17" t="s">
        <v>13</v>
      </c>
      <c r="P44" s="17" t="s">
        <v>14</v>
      </c>
      <c r="Q44" s="17" t="s">
        <v>15</v>
      </c>
      <c r="R44" s="17" t="s">
        <v>16</v>
      </c>
    </row>
    <row r="45" spans="2:20" ht="19.5" customHeight="1" x14ac:dyDescent="0.2">
      <c r="B45" s="88"/>
      <c r="C45" s="89"/>
      <c r="D45" s="71" t="s">
        <v>18</v>
      </c>
      <c r="E45" s="7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20" ht="12.75" customHeight="1" x14ac:dyDescent="0.2">
      <c r="B46" s="88"/>
      <c r="C46" s="89"/>
      <c r="D46" s="69" t="s">
        <v>3</v>
      </c>
      <c r="E46" s="70"/>
      <c r="F46" s="17" t="s">
        <v>77</v>
      </c>
      <c r="G46" s="17" t="s">
        <v>78</v>
      </c>
      <c r="H46" s="17" t="s">
        <v>20</v>
      </c>
      <c r="I46" s="17" t="s">
        <v>21</v>
      </c>
      <c r="J46" s="17" t="s">
        <v>22</v>
      </c>
      <c r="K46" s="17" t="s">
        <v>23</v>
      </c>
      <c r="L46" s="17" t="s">
        <v>24</v>
      </c>
      <c r="M46" s="17" t="s">
        <v>25</v>
      </c>
      <c r="N46" s="17" t="s">
        <v>26</v>
      </c>
      <c r="O46" s="17" t="s">
        <v>27</v>
      </c>
      <c r="P46" s="17" t="s">
        <v>28</v>
      </c>
      <c r="Q46" s="17" t="s">
        <v>29</v>
      </c>
      <c r="R46" s="25" t="s">
        <v>17</v>
      </c>
    </row>
    <row r="47" spans="2:20" ht="19.5" customHeight="1" x14ac:dyDescent="0.2">
      <c r="B47" s="90"/>
      <c r="C47" s="91"/>
      <c r="D47" s="71" t="s">
        <v>18</v>
      </c>
      <c r="E47" s="7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6">
        <f>SUM(F45:R45)+SUM(F47:Q47)</f>
        <v>0</v>
      </c>
    </row>
    <row r="48" spans="2:20" s="20" customFormat="1" ht="9" customHeight="1" x14ac:dyDescent="0.2">
      <c r="B48" s="21"/>
      <c r="C48" s="22"/>
      <c r="D48" s="80"/>
      <c r="E48" s="81"/>
      <c r="F48" s="23"/>
      <c r="I48" s="23"/>
      <c r="L48" s="23"/>
      <c r="N48" s="23"/>
      <c r="O48" s="23"/>
      <c r="R48" s="24" t="str">
        <f>IF(R45-ROUNDDOWN(R45,2)&gt;0.0001,"※","")</f>
        <v/>
      </c>
    </row>
    <row r="49" spans="2:18" ht="12.75" customHeight="1" x14ac:dyDescent="0.2">
      <c r="B49" s="82" t="s">
        <v>45</v>
      </c>
      <c r="C49" s="83"/>
      <c r="D49" s="69" t="s">
        <v>3</v>
      </c>
      <c r="E49" s="70"/>
      <c r="F49" s="17" t="s">
        <v>31</v>
      </c>
      <c r="G49" s="17" t="s">
        <v>32</v>
      </c>
      <c r="H49" s="17" t="s">
        <v>33</v>
      </c>
      <c r="I49" s="17" t="s">
        <v>34</v>
      </c>
      <c r="J49" s="17" t="s">
        <v>35</v>
      </c>
      <c r="K49" s="17" t="s">
        <v>36</v>
      </c>
      <c r="L49" s="17" t="s">
        <v>37</v>
      </c>
      <c r="M49" s="17" t="s">
        <v>11</v>
      </c>
      <c r="N49" s="17" t="s">
        <v>12</v>
      </c>
      <c r="O49" s="17" t="s">
        <v>13</v>
      </c>
      <c r="P49" s="17" t="s">
        <v>14</v>
      </c>
      <c r="Q49" s="17" t="s">
        <v>15</v>
      </c>
      <c r="R49" s="25" t="s">
        <v>17</v>
      </c>
    </row>
    <row r="50" spans="2:18" ht="19.5" customHeight="1" x14ac:dyDescent="0.2">
      <c r="B50" s="83"/>
      <c r="C50" s="83"/>
      <c r="D50" s="71" t="s">
        <v>18</v>
      </c>
      <c r="E50" s="7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6">
        <f>SUM(F50:Q50)</f>
        <v>0</v>
      </c>
    </row>
    <row r="51" spans="2:18" s="20" customFormat="1" ht="9" customHeight="1" x14ac:dyDescent="0.2">
      <c r="B51" s="21"/>
      <c r="C51" s="22"/>
      <c r="D51" s="80"/>
      <c r="E51" s="81"/>
      <c r="F51" s="23"/>
      <c r="I51" s="23"/>
      <c r="L51" s="23"/>
      <c r="N51" s="23"/>
      <c r="O51" s="23"/>
      <c r="R51" s="24" t="str">
        <f>IF(R50-ROUNDDOWN(R50,2)&gt;0.0001,"※","")</f>
        <v/>
      </c>
    </row>
    <row r="52" spans="2:18" ht="12.75" customHeight="1" x14ac:dyDescent="0.2">
      <c r="B52" s="82" t="s">
        <v>46</v>
      </c>
      <c r="C52" s="83"/>
      <c r="D52" s="69" t="s">
        <v>3</v>
      </c>
      <c r="E52" s="70"/>
      <c r="F52" s="17" t="s">
        <v>31</v>
      </c>
      <c r="G52" s="17" t="s">
        <v>32</v>
      </c>
      <c r="H52" s="17" t="s">
        <v>33</v>
      </c>
      <c r="I52" s="17" t="s">
        <v>34</v>
      </c>
      <c r="J52" s="17" t="s">
        <v>35</v>
      </c>
      <c r="K52" s="17" t="s">
        <v>36</v>
      </c>
      <c r="L52" s="17" t="s">
        <v>37</v>
      </c>
      <c r="M52" s="17" t="s">
        <v>11</v>
      </c>
      <c r="N52" s="17" t="s">
        <v>12</v>
      </c>
      <c r="O52" s="17" t="s">
        <v>13</v>
      </c>
      <c r="P52" s="17" t="s">
        <v>14</v>
      </c>
      <c r="Q52" s="17" t="s">
        <v>15</v>
      </c>
      <c r="R52" s="25" t="s">
        <v>17</v>
      </c>
    </row>
    <row r="53" spans="2:18" ht="19.5" customHeight="1" x14ac:dyDescent="0.2">
      <c r="B53" s="83"/>
      <c r="C53" s="83"/>
      <c r="D53" s="71" t="s">
        <v>18</v>
      </c>
      <c r="E53" s="7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6">
        <f>SUM(F53:Q53)</f>
        <v>0</v>
      </c>
    </row>
    <row r="54" spans="2:18" s="20" customFormat="1" ht="9" customHeight="1" x14ac:dyDescent="0.2">
      <c r="B54" s="21"/>
      <c r="C54" s="22"/>
      <c r="D54" s="84"/>
      <c r="E54" s="85"/>
      <c r="F54" s="23"/>
      <c r="I54" s="23"/>
      <c r="L54" s="23"/>
      <c r="N54" s="23"/>
      <c r="O54" s="23"/>
      <c r="R54" s="24" t="str">
        <f>IF(R53-ROUNDDOWN(R53,2)&gt;0.0001,"※","")</f>
        <v/>
      </c>
    </row>
    <row r="55" spans="2:18" ht="12.75" customHeight="1" x14ac:dyDescent="0.2">
      <c r="B55" s="82" t="s">
        <v>47</v>
      </c>
      <c r="C55" s="83"/>
      <c r="D55" s="69" t="s">
        <v>3</v>
      </c>
      <c r="E55" s="70"/>
      <c r="F55" s="17" t="s">
        <v>48</v>
      </c>
      <c r="G55" s="17" t="s">
        <v>49</v>
      </c>
      <c r="H55" s="17" t="s">
        <v>50</v>
      </c>
      <c r="I55" s="17" t="s">
        <v>51</v>
      </c>
      <c r="J55" s="17" t="s">
        <v>52</v>
      </c>
      <c r="K55" s="17" t="s">
        <v>53</v>
      </c>
      <c r="L55" s="17" t="s">
        <v>54</v>
      </c>
      <c r="M55" s="17" t="s">
        <v>11</v>
      </c>
      <c r="N55" s="17" t="s">
        <v>12</v>
      </c>
      <c r="O55" s="17" t="s">
        <v>13</v>
      </c>
      <c r="P55" s="17" t="s">
        <v>14</v>
      </c>
      <c r="Q55" s="17" t="s">
        <v>15</v>
      </c>
      <c r="R55" s="25" t="s">
        <v>17</v>
      </c>
    </row>
    <row r="56" spans="2:18" ht="19.5" customHeight="1" x14ac:dyDescent="0.2">
      <c r="B56" s="83"/>
      <c r="C56" s="83"/>
      <c r="D56" s="71" t="s">
        <v>18</v>
      </c>
      <c r="E56" s="7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6">
        <f>SUM(F56:Q56)</f>
        <v>0</v>
      </c>
    </row>
    <row r="57" spans="2:18" s="20" customFormat="1" ht="9" customHeight="1" x14ac:dyDescent="0.2">
      <c r="B57" s="21"/>
      <c r="C57" s="22"/>
      <c r="D57" s="84"/>
      <c r="E57" s="85"/>
      <c r="F57" s="23"/>
      <c r="I57" s="23"/>
      <c r="L57" s="23"/>
      <c r="N57" s="23"/>
      <c r="O57" s="23"/>
      <c r="R57" s="24" t="str">
        <f>IF(R56-ROUNDDOWN(R56,2)&gt;0.0001,"※","")</f>
        <v/>
      </c>
    </row>
    <row r="58" spans="2:18" ht="26.25" customHeight="1" x14ac:dyDescent="0.2">
      <c r="B58" s="82" t="s">
        <v>55</v>
      </c>
      <c r="C58" s="83"/>
      <c r="D58" s="69" t="s">
        <v>56</v>
      </c>
      <c r="E58" s="70"/>
      <c r="F58" s="30" t="s">
        <v>2</v>
      </c>
      <c r="G58" s="30" t="s">
        <v>74</v>
      </c>
      <c r="H58" s="30" t="s">
        <v>75</v>
      </c>
      <c r="I58" s="30" t="s">
        <v>30</v>
      </c>
      <c r="J58" s="30" t="s">
        <v>44</v>
      </c>
      <c r="K58" s="30" t="s">
        <v>45</v>
      </c>
      <c r="L58" s="30" t="s">
        <v>46</v>
      </c>
      <c r="M58" s="30" t="s">
        <v>47</v>
      </c>
      <c r="N58" s="75" t="s">
        <v>57</v>
      </c>
      <c r="O58" s="76"/>
      <c r="P58" s="70"/>
      <c r="Q58" s="10"/>
      <c r="R58" s="7"/>
    </row>
    <row r="59" spans="2:18" ht="28.5" customHeight="1" x14ac:dyDescent="0.2">
      <c r="B59" s="83"/>
      <c r="C59" s="83"/>
      <c r="D59" s="71" t="s">
        <v>18</v>
      </c>
      <c r="E59" s="72"/>
      <c r="F59" s="31">
        <f>R8</f>
        <v>0</v>
      </c>
      <c r="G59" s="31">
        <f>R13</f>
        <v>0</v>
      </c>
      <c r="H59" s="31">
        <f>R18</f>
        <v>0</v>
      </c>
      <c r="I59" s="31">
        <f>R37</f>
        <v>0</v>
      </c>
      <c r="J59" s="31">
        <f>R47</f>
        <v>0</v>
      </c>
      <c r="K59" s="31">
        <f>R50</f>
        <v>0</v>
      </c>
      <c r="L59" s="31">
        <f>R53</f>
        <v>0</v>
      </c>
      <c r="M59" s="31">
        <f>IF(SUM(F59:L59)/4&lt;R56,SUM(F59:L59)/4,R56)</f>
        <v>0</v>
      </c>
      <c r="N59" s="77">
        <f>SUM(F59:M59)</f>
        <v>0</v>
      </c>
      <c r="O59" s="78"/>
      <c r="P59" s="79"/>
      <c r="Q59" s="32"/>
      <c r="R59" s="7"/>
    </row>
    <row r="60" spans="2:18" s="20" customFormat="1" ht="9" customHeight="1" x14ac:dyDescent="0.2">
      <c r="B60" s="21"/>
      <c r="C60" s="21"/>
      <c r="D60" s="21"/>
      <c r="F60" s="23"/>
      <c r="I60" s="23"/>
      <c r="L60" s="23"/>
      <c r="N60" s="23"/>
      <c r="O60" s="23"/>
    </row>
    <row r="61" spans="2:18" ht="30" customHeight="1" thickBot="1" x14ac:dyDescent="0.25">
      <c r="B61" s="111" t="s">
        <v>76</v>
      </c>
      <c r="C61" s="111"/>
      <c r="D61" s="111"/>
      <c r="E61" s="112" t="str">
        <f>IF(N59=0,"",N59)</f>
        <v/>
      </c>
      <c r="F61" s="113"/>
      <c r="G61" s="33" t="s">
        <v>58</v>
      </c>
      <c r="I61" s="114" t="s">
        <v>59</v>
      </c>
      <c r="J61" s="114"/>
      <c r="K61" s="115" t="str">
        <f>IF(N59=0,"",ROUNDDOWN(E61/E3*100,2))</f>
        <v/>
      </c>
      <c r="L61" s="113"/>
      <c r="M61" s="34" t="s">
        <v>60</v>
      </c>
      <c r="O61" s="116" t="s">
        <v>90</v>
      </c>
      <c r="P61" s="117"/>
      <c r="Q61" s="54" t="str">
        <f>IF(E3=0,"",M3)</f>
        <v/>
      </c>
      <c r="R61" s="35" t="s">
        <v>60</v>
      </c>
    </row>
    <row r="62" spans="2:18" ht="7.5" customHeight="1" thickTop="1" x14ac:dyDescent="0.2">
      <c r="B62" s="36"/>
      <c r="C62" s="36"/>
      <c r="D62" s="36"/>
      <c r="E62" s="36"/>
      <c r="F62" s="36"/>
      <c r="G62" s="36"/>
      <c r="H62" s="36"/>
      <c r="I62" s="37"/>
      <c r="J62" s="38"/>
      <c r="K62" s="39"/>
      <c r="L62" s="40"/>
      <c r="M62" s="40"/>
      <c r="N62" s="41"/>
      <c r="O62" s="41"/>
      <c r="R62" s="47"/>
    </row>
    <row r="63" spans="2:18" ht="18" customHeight="1" x14ac:dyDescent="0.2">
      <c r="B63" s="122" t="s">
        <v>85</v>
      </c>
      <c r="C63" s="123"/>
      <c r="D63" s="123"/>
      <c r="E63" s="123"/>
      <c r="F63" s="123"/>
      <c r="G63" s="42"/>
      <c r="H63" s="42"/>
      <c r="I63" s="42"/>
      <c r="L63" s="7"/>
      <c r="R63" s="7"/>
    </row>
    <row r="64" spans="2:18" ht="13.2" x14ac:dyDescent="0.2">
      <c r="B64" s="60" t="s">
        <v>82</v>
      </c>
      <c r="C64" s="128" t="s">
        <v>96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2:18" ht="14.25" customHeight="1" x14ac:dyDescent="0.2">
      <c r="B65" s="60" t="s">
        <v>83</v>
      </c>
      <c r="C65" s="128" t="s">
        <v>84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2:18" ht="14.25" customHeight="1" x14ac:dyDescent="0.2">
      <c r="B66" s="60" t="s">
        <v>82</v>
      </c>
      <c r="C66" s="128" t="s">
        <v>88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2:18" ht="13.2" x14ac:dyDescent="0.2">
      <c r="B67" s="61" t="s">
        <v>62</v>
      </c>
      <c r="C67" s="130" t="s">
        <v>97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</row>
    <row r="68" spans="2:18" ht="14.25" customHeight="1" x14ac:dyDescent="0.2">
      <c r="B68" s="62" t="s">
        <v>62</v>
      </c>
      <c r="C68" s="124" t="s">
        <v>61</v>
      </c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</row>
    <row r="69" spans="2:18" ht="14.25" customHeight="1" x14ac:dyDescent="0.2">
      <c r="B69" s="61" t="s">
        <v>83</v>
      </c>
      <c r="C69" s="124" t="s">
        <v>86</v>
      </c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</row>
    <row r="70" spans="2:18" ht="14.25" customHeight="1" x14ac:dyDescent="0.2">
      <c r="B70" s="7"/>
      <c r="C70" s="7"/>
      <c r="D70" s="7"/>
      <c r="F70" s="7"/>
      <c r="G70" s="132"/>
      <c r="H70" s="132"/>
      <c r="I70" s="132"/>
      <c r="J70" s="132"/>
      <c r="K70" s="9"/>
      <c r="L70" s="126" t="s">
        <v>87</v>
      </c>
      <c r="M70" s="127"/>
      <c r="N70" s="127"/>
      <c r="O70" s="127"/>
      <c r="P70" s="127"/>
      <c r="Q70" s="127"/>
      <c r="R70" s="127"/>
    </row>
    <row r="71" spans="2:18" ht="14.25" customHeight="1" x14ac:dyDescent="0.2">
      <c r="B71" s="3"/>
      <c r="C71" s="3"/>
      <c r="D71" s="43"/>
      <c r="E71" s="43"/>
      <c r="F71" s="44"/>
      <c r="G71" s="37"/>
      <c r="H71" s="37"/>
      <c r="R71" s="7"/>
    </row>
    <row r="72" spans="2:18" ht="14.25" customHeight="1" x14ac:dyDescent="0.2">
      <c r="B72" s="7"/>
      <c r="C72" s="7"/>
      <c r="D72" s="7"/>
      <c r="F72" s="7"/>
      <c r="R72" s="7"/>
    </row>
    <row r="73" spans="2:18" ht="14.25" customHeight="1" x14ac:dyDescent="0.2">
      <c r="D73" s="45"/>
      <c r="E73" s="37"/>
      <c r="F73" s="46"/>
      <c r="G73" s="37"/>
      <c r="H73" s="37"/>
      <c r="R73" s="7"/>
    </row>
    <row r="74" spans="2:18" ht="15" customHeight="1" x14ac:dyDescent="0.2">
      <c r="D74" s="45"/>
      <c r="E74" s="37"/>
      <c r="F74" s="46"/>
      <c r="G74" s="37"/>
      <c r="H74" s="37"/>
      <c r="R74" s="7"/>
    </row>
    <row r="75" spans="2:18" ht="15" customHeight="1" x14ac:dyDescent="0.2">
      <c r="D75" s="45"/>
      <c r="F75" s="7"/>
      <c r="G75" s="37"/>
      <c r="H75" s="37"/>
      <c r="R75" s="7"/>
    </row>
    <row r="76" spans="2:18" ht="15" customHeight="1" x14ac:dyDescent="0.2">
      <c r="B76" s="7"/>
      <c r="C76" s="7"/>
      <c r="D76" s="7"/>
      <c r="F76" s="7"/>
      <c r="I76" s="7"/>
      <c r="L76" s="7"/>
      <c r="N76" s="7"/>
      <c r="O76" s="7"/>
      <c r="R76" s="7"/>
    </row>
    <row r="77" spans="2:18" ht="15" customHeight="1" x14ac:dyDescent="0.2">
      <c r="B77" s="7"/>
      <c r="C77" s="7"/>
      <c r="D77" s="7"/>
      <c r="F77" s="7"/>
      <c r="I77" s="7"/>
      <c r="L77" s="7"/>
      <c r="N77" s="7"/>
      <c r="O77" s="7"/>
      <c r="R77" s="7"/>
    </row>
    <row r="78" spans="2:18" ht="15" customHeight="1" x14ac:dyDescent="0.2">
      <c r="B78" s="7"/>
      <c r="C78" s="7"/>
      <c r="D78" s="7"/>
      <c r="F78" s="7"/>
      <c r="I78" s="7"/>
      <c r="L78" s="7"/>
      <c r="N78" s="7"/>
      <c r="O78" s="7"/>
      <c r="R78" s="7"/>
    </row>
    <row r="79" spans="2:18" ht="15" customHeight="1" x14ac:dyDescent="0.2">
      <c r="B79" s="7"/>
      <c r="C79" s="7"/>
      <c r="D79" s="7"/>
      <c r="F79" s="7"/>
      <c r="I79" s="7"/>
      <c r="L79" s="7"/>
      <c r="N79" s="7"/>
      <c r="O79" s="7"/>
      <c r="R79" s="7"/>
    </row>
    <row r="80" spans="2:18" ht="15" customHeight="1" x14ac:dyDescent="0.2">
      <c r="B80" s="7"/>
      <c r="C80" s="7"/>
      <c r="D80" s="7"/>
      <c r="F80" s="7"/>
      <c r="I80" s="7"/>
      <c r="L80" s="7"/>
      <c r="N80" s="7"/>
      <c r="O80" s="7"/>
      <c r="R80" s="7"/>
    </row>
    <row r="81" spans="2:18" ht="15" customHeight="1" x14ac:dyDescent="0.2">
      <c r="B81" s="7"/>
      <c r="C81" s="7"/>
      <c r="D81" s="7"/>
      <c r="F81" s="7"/>
      <c r="I81" s="7"/>
      <c r="L81" s="7"/>
      <c r="N81" s="7"/>
      <c r="O81" s="7"/>
      <c r="R81" s="7"/>
    </row>
    <row r="82" spans="2:18" ht="15" customHeight="1" x14ac:dyDescent="0.2">
      <c r="B82" s="7"/>
      <c r="C82" s="7"/>
      <c r="D82" s="7"/>
      <c r="F82" s="7"/>
      <c r="I82" s="7"/>
      <c r="L82" s="7"/>
      <c r="N82" s="7"/>
      <c r="O82" s="7"/>
      <c r="R82" s="7"/>
    </row>
    <row r="83" spans="2:18" ht="15" customHeight="1" x14ac:dyDescent="0.2">
      <c r="B83" s="7"/>
      <c r="C83" s="7"/>
      <c r="D83" s="7"/>
      <c r="F83" s="7"/>
      <c r="I83" s="7"/>
      <c r="L83" s="7"/>
      <c r="N83" s="7"/>
      <c r="O83" s="7"/>
      <c r="R83" s="7"/>
    </row>
    <row r="84" spans="2:18" ht="15" customHeight="1" x14ac:dyDescent="0.2">
      <c r="B84" s="7"/>
      <c r="C84" s="7"/>
      <c r="D84" s="7"/>
      <c r="F84" s="7"/>
      <c r="I84" s="7"/>
      <c r="L84" s="7"/>
      <c r="N84" s="7"/>
      <c r="O84" s="7"/>
      <c r="R84" s="7"/>
    </row>
  </sheetData>
  <sheetProtection sheet="1" selectLockedCells="1"/>
  <mergeCells count="87">
    <mergeCell ref="C69:R69"/>
    <mergeCell ref="L70:R70"/>
    <mergeCell ref="C64:R64"/>
    <mergeCell ref="C65:R65"/>
    <mergeCell ref="C66:R66"/>
    <mergeCell ref="C67:R67"/>
    <mergeCell ref="G70:J70"/>
    <mergeCell ref="C68:R68"/>
    <mergeCell ref="B63:F63"/>
    <mergeCell ref="B28:B34"/>
    <mergeCell ref="C28:E28"/>
    <mergeCell ref="C29:E29"/>
    <mergeCell ref="C30:C33"/>
    <mergeCell ref="D30:E30"/>
    <mergeCell ref="D31:E31"/>
    <mergeCell ref="D32:E32"/>
    <mergeCell ref="D33:E33"/>
    <mergeCell ref="D46:E46"/>
    <mergeCell ref="N5:O5"/>
    <mergeCell ref="E3:F3"/>
    <mergeCell ref="B61:D61"/>
    <mergeCell ref="E61:F61"/>
    <mergeCell ref="I61:J61"/>
    <mergeCell ref="K61:L61"/>
    <mergeCell ref="O61:P61"/>
    <mergeCell ref="C3:D3"/>
    <mergeCell ref="M3:N3"/>
    <mergeCell ref="J5:M5"/>
    <mergeCell ref="D22:E22"/>
    <mergeCell ref="B7:C8"/>
    <mergeCell ref="D7:E7"/>
    <mergeCell ref="D8:E8"/>
    <mergeCell ref="B10:C13"/>
    <mergeCell ref="D10:E10"/>
    <mergeCell ref="D11:E11"/>
    <mergeCell ref="D12:E12"/>
    <mergeCell ref="D13:E13"/>
    <mergeCell ref="C34:E34"/>
    <mergeCell ref="B15:C18"/>
    <mergeCell ref="D15:E15"/>
    <mergeCell ref="D16:E16"/>
    <mergeCell ref="D17:E17"/>
    <mergeCell ref="D18:E18"/>
    <mergeCell ref="C20:E20"/>
    <mergeCell ref="B20:B26"/>
    <mergeCell ref="C21:E21"/>
    <mergeCell ref="C22:C25"/>
    <mergeCell ref="B36:B42"/>
    <mergeCell ref="C36:E36"/>
    <mergeCell ref="C37:E37"/>
    <mergeCell ref="D40:E40"/>
    <mergeCell ref="D38:E38"/>
    <mergeCell ref="D23:E23"/>
    <mergeCell ref="C38:C41"/>
    <mergeCell ref="D24:E24"/>
    <mergeCell ref="D25:E25"/>
    <mergeCell ref="C26:E26"/>
    <mergeCell ref="B52:C53"/>
    <mergeCell ref="B58:C59"/>
    <mergeCell ref="D51:E51"/>
    <mergeCell ref="D54:E54"/>
    <mergeCell ref="B55:C56"/>
    <mergeCell ref="D47:E47"/>
    <mergeCell ref="B44:C47"/>
    <mergeCell ref="D57:E57"/>
    <mergeCell ref="B49:C50"/>
    <mergeCell ref="D44:E44"/>
    <mergeCell ref="N58:P58"/>
    <mergeCell ref="D59:E59"/>
    <mergeCell ref="D45:E45"/>
    <mergeCell ref="N59:P59"/>
    <mergeCell ref="D58:E58"/>
    <mergeCell ref="D48:E48"/>
    <mergeCell ref="D55:E55"/>
    <mergeCell ref="D56:E56"/>
    <mergeCell ref="D52:E52"/>
    <mergeCell ref="D53:E53"/>
    <mergeCell ref="Q1:R1"/>
    <mergeCell ref="J3:L3"/>
    <mergeCell ref="D41:E41"/>
    <mergeCell ref="D49:E49"/>
    <mergeCell ref="D50:E50"/>
    <mergeCell ref="C42:E42"/>
    <mergeCell ref="D43:E43"/>
    <mergeCell ref="D27:E27"/>
    <mergeCell ref="D39:E39"/>
    <mergeCell ref="D35:E35"/>
  </mergeCells>
  <phoneticPr fontId="1"/>
  <dataValidations count="1">
    <dataValidation imeMode="off" allowBlank="1" showInputMessage="1" showErrorMessage="1" sqref="F29:R33 N5 F16:R16 F50:Q50 F37:Q41 F21:R25 F13:Q13 F53:Q53 F8:Q8 F56:Q56 F11:R11 F18:Q18 F45:R45 F47:Q47 M3:N3 E3:F3"/>
  </dataValidations>
  <pageMargins left="0.79" right="0.3" top="0.44" bottom="0.24" header="0.31496062992125984" footer="0.28000000000000003"/>
  <pageSetup paperSize="9" scale="92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算出シート</vt:lpstr>
      <vt:lpstr>算出シート!Print_Area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2013-05-22T01:15:57Z</cp:lastPrinted>
  <dcterms:created xsi:type="dcterms:W3CDTF">2012-11-27T01:40:26Z</dcterms:created>
  <dcterms:modified xsi:type="dcterms:W3CDTF">2022-04-06T00:10:02Z</dcterms:modified>
</cp:coreProperties>
</file>