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8-9\"/>
    </mc:Choice>
  </mc:AlternateContent>
  <bookViews>
    <workbookView xWindow="480" yWindow="120" windowWidth="18315" windowHeight="11655"/>
  </bookViews>
  <sheets>
    <sheet name="totsu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J11" i="1"/>
  <c r="H11" i="1" s="1"/>
  <c r="N11" i="1"/>
  <c r="M11" i="1" s="1"/>
  <c r="O11" i="1"/>
  <c r="C13" i="1"/>
  <c r="H13" i="1"/>
  <c r="R13" i="1" s="1"/>
  <c r="M13" i="1"/>
  <c r="Q13" i="1"/>
  <c r="S13" i="1"/>
  <c r="S75" i="1" s="1"/>
  <c r="U13" i="1"/>
  <c r="V13" i="1"/>
  <c r="W13" i="1"/>
  <c r="W75" i="1" s="1"/>
  <c r="Y13" i="1"/>
  <c r="Z13" i="1"/>
  <c r="Z75" i="1" s="1"/>
  <c r="AA13" i="1"/>
  <c r="AA75" i="1" s="1"/>
  <c r="C14" i="1"/>
  <c r="H14" i="1"/>
  <c r="R14" i="1"/>
  <c r="M14" i="1"/>
  <c r="Q14" i="1"/>
  <c r="S14" i="1"/>
  <c r="U14" i="1"/>
  <c r="V14" i="1"/>
  <c r="W14" i="1"/>
  <c r="Y14" i="1"/>
  <c r="Y75" i="1" s="1"/>
  <c r="O65" i="1" s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E19" i="1"/>
  <c r="C19" i="1" s="1"/>
  <c r="I19" i="1"/>
  <c r="H19" i="1" s="1"/>
  <c r="J19" i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C27" i="1" s="1"/>
  <c r="E27" i="1"/>
  <c r="I27" i="1"/>
  <c r="J27" i="1"/>
  <c r="H27" i="1" s="1"/>
  <c r="N27" i="1"/>
  <c r="M27" i="1" s="1"/>
  <c r="O27" i="1"/>
  <c r="C29" i="1"/>
  <c r="Q29" i="1" s="1"/>
  <c r="H29" i="1"/>
  <c r="R29" i="1"/>
  <c r="M29" i="1"/>
  <c r="S29" i="1" s="1"/>
  <c r="U29" i="1"/>
  <c r="V29" i="1"/>
  <c r="V75" i="1" s="1"/>
  <c r="W29" i="1"/>
  <c r="Y29" i="1"/>
  <c r="Z29" i="1"/>
  <c r="AA29" i="1"/>
  <c r="C30" i="1"/>
  <c r="H30" i="1"/>
  <c r="R30" i="1"/>
  <c r="M30" i="1"/>
  <c r="S30" i="1" s="1"/>
  <c r="Q30" i="1"/>
  <c r="U30" i="1"/>
  <c r="V30" i="1"/>
  <c r="W30" i="1"/>
  <c r="Y30" i="1"/>
  <c r="Z30" i="1"/>
  <c r="AA30" i="1"/>
  <c r="C31" i="1"/>
  <c r="H31" i="1"/>
  <c r="R31" i="1"/>
  <c r="M31" i="1"/>
  <c r="S31" i="1" s="1"/>
  <c r="Q31" i="1"/>
  <c r="U31" i="1"/>
  <c r="V31" i="1"/>
  <c r="W31" i="1"/>
  <c r="Y31" i="1"/>
  <c r="Z31" i="1"/>
  <c r="AA31" i="1"/>
  <c r="C32" i="1"/>
  <c r="Q32" i="1" s="1"/>
  <c r="H32" i="1"/>
  <c r="R32" i="1"/>
  <c r="M32" i="1"/>
  <c r="S32" i="1" s="1"/>
  <c r="U32" i="1"/>
  <c r="V32" i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O51" i="1" s="1"/>
  <c r="O59" i="1" s="1"/>
  <c r="I35" i="1"/>
  <c r="H35" i="1" s="1"/>
  <c r="J35" i="1"/>
  <c r="N35" i="1"/>
  <c r="O35" i="1"/>
  <c r="M35" i="1" s="1"/>
  <c r="C37" i="1"/>
  <c r="Q37" i="1"/>
  <c r="H37" i="1"/>
  <c r="R37" i="1" s="1"/>
  <c r="M37" i="1"/>
  <c r="S37" i="1" s="1"/>
  <c r="U37" i="1"/>
  <c r="V37" i="1"/>
  <c r="W37" i="1"/>
  <c r="Y37" i="1"/>
  <c r="Z37" i="1"/>
  <c r="AA37" i="1"/>
  <c r="C38" i="1"/>
  <c r="Q38" i="1"/>
  <c r="H38" i="1"/>
  <c r="R38" i="1" s="1"/>
  <c r="M38" i="1"/>
  <c r="S38" i="1"/>
  <c r="U38" i="1"/>
  <c r="V38" i="1"/>
  <c r="W38" i="1"/>
  <c r="Y38" i="1"/>
  <c r="Z38" i="1"/>
  <c r="AA38" i="1"/>
  <c r="C39" i="1"/>
  <c r="Q39" i="1"/>
  <c r="H39" i="1"/>
  <c r="R39" i="1" s="1"/>
  <c r="M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O50" i="1"/>
  <c r="O58" i="1" s="1"/>
  <c r="D51" i="1"/>
  <c r="E51" i="1"/>
  <c r="C51" i="1" s="1"/>
  <c r="I51" i="1"/>
  <c r="H51" i="1" s="1"/>
  <c r="J51" i="1"/>
  <c r="C53" i="1"/>
  <c r="Q53" i="1" s="1"/>
  <c r="H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 s="1"/>
  <c r="E59" i="1"/>
  <c r="I59" i="1"/>
  <c r="H59" i="1" s="1"/>
  <c r="J59" i="1"/>
  <c r="O52" i="1" s="1"/>
  <c r="O60" i="1" s="1"/>
  <c r="C61" i="1"/>
  <c r="Q61" i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E67" i="1"/>
  <c r="C67" i="1" s="1"/>
  <c r="I67" i="1"/>
  <c r="N54" i="1" s="1"/>
  <c r="J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U75" i="1"/>
  <c r="Q75" i="1" l="1"/>
  <c r="N62" i="1"/>
  <c r="R75" i="1"/>
  <c r="N52" i="1"/>
  <c r="N53" i="1"/>
  <c r="N50" i="1"/>
  <c r="N65" i="1" s="1"/>
  <c r="N51" i="1"/>
  <c r="O54" i="1"/>
  <c r="O62" i="1" s="1"/>
  <c r="H67" i="1"/>
  <c r="O53" i="1"/>
  <c r="O61" i="1" s="1"/>
  <c r="M53" i="1" l="1"/>
  <c r="M61" i="1" s="1"/>
  <c r="N61" i="1"/>
  <c r="M54" i="1"/>
  <c r="M62" i="1" s="1"/>
  <c r="M52" i="1"/>
  <c r="M60" i="1" s="1"/>
  <c r="N60" i="1"/>
  <c r="N58" i="1"/>
  <c r="M50" i="1"/>
  <c r="M58" i="1" s="1"/>
  <c r="N59" i="1"/>
  <c r="M51" i="1"/>
  <c r="M59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<sst xmlns="http://schemas.openxmlformats.org/spreadsheetml/2006/main" count="54" uniqueCount="39">
  <si>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</si>
  <si>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</si>
  <si>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</si>
  <si>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</si>
  <si>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</si>
  <si>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</si>
  <si>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</si>
  <si>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</si>
  <si>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</si>
  <si>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</si>
  <si>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</si>
  <si>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</si>
  <si>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</si>
  <si>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</si>
  <si>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</si>
  <si>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</si>
  <si>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</si>
  <si>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</si>
  <si>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</si>
  <si>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</si>
  <si>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</si>
  <si>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</si>
  <si>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</si>
  <si>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</si>
  <si>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</si>
  <si>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</si>
  <si>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</si>
  <si>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</si>
  <si>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</si>
  <si>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</si>
  <si>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</si>
  <si>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</si>
  <si>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</si>
  <si>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</si>
  <si>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</si>
  <si>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</si>
  <si>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戸塚区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</si>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</sst>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42643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276959</v>
      </c>
      <c r="D9" s="21">
        <v>136834</v>
      </c>
      <c r="E9" s="21">
        <v>140125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11830</v>
      </c>
      <c r="D11" s="21">
        <f>SUM(D13:D17)</f>
        <v>5974</v>
      </c>
      <c r="E11" s="21">
        <f>SUM(E13:E17)</f>
        <v>5856</v>
      </c>
      <c r="F11" s="24"/>
      <c r="G11" s="15" t="s">
        <v>27</v>
      </c>
      <c r="H11" s="19">
        <f>SUM(I11:J11)</f>
        <v>23889</v>
      </c>
      <c r="I11" s="21">
        <f>SUM(I13:I17)</f>
        <v>12077</v>
      </c>
      <c r="J11" s="21">
        <f>SUM(J13:J17)</f>
        <v>11812</v>
      </c>
      <c r="K11" s="24"/>
      <c r="L11" s="15" t="s">
        <v>26</v>
      </c>
      <c r="M11" s="19">
        <f>SUM(N11:O11)</f>
        <v>9827</v>
      </c>
      <c r="N11" s="21">
        <f>SUM(N13:N17)</f>
        <v>4311</v>
      </c>
      <c r="O11" s="21">
        <f>SUM(O13:O17)</f>
        <v>5516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2218</v>
      </c>
      <c r="D13" s="17">
        <v>1103</v>
      </c>
      <c r="E13" s="17">
        <v>1115</v>
      </c>
      <c r="F13" s="16"/>
      <c r="G13" s="15">
        <v>40</v>
      </c>
      <c r="H13" s="19">
        <f>SUM(I13:J13)</f>
        <v>4438</v>
      </c>
      <c r="I13" s="17">
        <v>2234</v>
      </c>
      <c r="J13" s="17">
        <v>2204</v>
      </c>
      <c r="K13" s="16"/>
      <c r="L13" s="15">
        <v>80</v>
      </c>
      <c r="M13" s="19">
        <f>SUM(N13:O13)</f>
        <v>2481</v>
      </c>
      <c r="N13" s="17">
        <v>1065</v>
      </c>
      <c r="O13" s="17">
        <v>1416</v>
      </c>
      <c r="Q13" s="1">
        <f>$B13*C13</f>
        <v>0</v>
      </c>
      <c r="R13" s="1">
        <f>$G13*H13</f>
        <v>177520</v>
      </c>
      <c r="S13" s="1">
        <f>$L13*M13</f>
        <v>198480</v>
      </c>
      <c r="U13" s="1">
        <f>$B13*D13</f>
        <v>0</v>
      </c>
      <c r="V13" s="1">
        <f>$G13*I13</f>
        <v>89360</v>
      </c>
      <c r="W13" s="1">
        <f>$L13*N13</f>
        <v>85200</v>
      </c>
      <c r="Y13" s="1">
        <f>$B13*E13</f>
        <v>0</v>
      </c>
      <c r="Z13" s="1">
        <f>$G13*J13</f>
        <v>88160</v>
      </c>
      <c r="AA13" s="1">
        <f>$L13*O13</f>
        <v>113280</v>
      </c>
    </row>
    <row r="14" spans="1:27" x14ac:dyDescent="0.15">
      <c r="A14" s="26"/>
      <c r="B14" s="1">
        <v>1</v>
      </c>
      <c r="C14" s="19">
        <f>SUM(D14:E14)</f>
        <v>2330</v>
      </c>
      <c r="D14" s="17">
        <v>1230</v>
      </c>
      <c r="E14" s="17">
        <v>1100</v>
      </c>
      <c r="F14" s="16"/>
      <c r="G14" s="15">
        <v>41</v>
      </c>
      <c r="H14" s="19">
        <f>SUM(I14:J14)</f>
        <v>4613</v>
      </c>
      <c r="I14" s="17">
        <v>2357</v>
      </c>
      <c r="J14" s="17">
        <v>2256</v>
      </c>
      <c r="K14" s="16"/>
      <c r="L14" s="15">
        <v>81</v>
      </c>
      <c r="M14" s="19">
        <f>SUM(N14:O14)</f>
        <v>2220</v>
      </c>
      <c r="N14" s="17">
        <v>1033</v>
      </c>
      <c r="O14" s="17">
        <v>1187</v>
      </c>
      <c r="Q14" s="1">
        <f>$B14*C14</f>
        <v>2330</v>
      </c>
      <c r="R14" s="1">
        <f>$G14*H14</f>
        <v>189133</v>
      </c>
      <c r="S14" s="1">
        <f>$L14*M14</f>
        <v>179820</v>
      </c>
      <c r="U14" s="1">
        <f>$B14*D14</f>
        <v>1230</v>
      </c>
      <c r="V14" s="1">
        <f>$G14*I14</f>
        <v>96637</v>
      </c>
      <c r="W14" s="1">
        <f>$L14*N14</f>
        <v>83673</v>
      </c>
      <c r="Y14" s="1">
        <f>$B14*E14</f>
        <v>1100</v>
      </c>
      <c r="Z14" s="1">
        <f>$G14*J14</f>
        <v>92496</v>
      </c>
      <c r="AA14" s="1">
        <f>$L14*O14</f>
        <v>96147</v>
      </c>
    </row>
    <row r="15" spans="1:27" x14ac:dyDescent="0.15">
      <c r="A15" s="26"/>
      <c r="B15" s="1">
        <v>2</v>
      </c>
      <c r="C15" s="19">
        <f>SUM(D15:E15)</f>
        <v>2351</v>
      </c>
      <c r="D15" s="27">
        <v>1209</v>
      </c>
      <c r="E15" s="27">
        <v>1142</v>
      </c>
      <c r="F15" s="16"/>
      <c r="G15" s="15">
        <v>42</v>
      </c>
      <c r="H15" s="19">
        <f>SUM(I15:J15)</f>
        <v>4905</v>
      </c>
      <c r="I15" s="27">
        <v>2454</v>
      </c>
      <c r="J15" s="27">
        <v>2451</v>
      </c>
      <c r="K15" s="16"/>
      <c r="L15" s="15">
        <v>82</v>
      </c>
      <c r="M15" s="19">
        <f>SUM(N15:O15)</f>
        <v>1811</v>
      </c>
      <c r="N15" s="27">
        <v>786</v>
      </c>
      <c r="O15" s="27">
        <v>1025</v>
      </c>
      <c r="Q15" s="1">
        <f>$B15*C15</f>
        <v>4702</v>
      </c>
      <c r="R15" s="1">
        <f>$G15*H15</f>
        <v>206010</v>
      </c>
      <c r="S15" s="1">
        <f>$L15*M15</f>
        <v>148502</v>
      </c>
      <c r="U15" s="1">
        <f>$B15*D15</f>
        <v>2418</v>
      </c>
      <c r="V15" s="1">
        <f>$G15*I15</f>
        <v>103068</v>
      </c>
      <c r="W15" s="1">
        <f>$L15*N15</f>
        <v>64452</v>
      </c>
      <c r="Y15" s="1">
        <f>$B15*E15</f>
        <v>2284</v>
      </c>
      <c r="Z15" s="1">
        <f>$G15*J15</f>
        <v>102942</v>
      </c>
      <c r="AA15" s="1">
        <f>$L15*O15</f>
        <v>84050</v>
      </c>
    </row>
    <row r="16" spans="1:27" x14ac:dyDescent="0.15">
      <c r="A16" s="26"/>
      <c r="B16" s="1">
        <v>3</v>
      </c>
      <c r="C16" s="19">
        <f>SUM(D16:E16)</f>
        <v>2519</v>
      </c>
      <c r="D16" s="27">
        <v>1247</v>
      </c>
      <c r="E16" s="27">
        <v>1272</v>
      </c>
      <c r="F16" s="16"/>
      <c r="G16" s="15">
        <v>43</v>
      </c>
      <c r="H16" s="19">
        <f>SUM(I16:J16)</f>
        <v>5011</v>
      </c>
      <c r="I16" s="27">
        <v>2537</v>
      </c>
      <c r="J16" s="27">
        <v>2474</v>
      </c>
      <c r="K16" s="16"/>
      <c r="L16" s="15">
        <v>83</v>
      </c>
      <c r="M16" s="19">
        <f>SUM(N16:O16)</f>
        <v>1765</v>
      </c>
      <c r="N16" s="27">
        <v>759</v>
      </c>
      <c r="O16" s="27">
        <v>1006</v>
      </c>
      <c r="Q16" s="1">
        <f>$B16*C16</f>
        <v>7557</v>
      </c>
      <c r="R16" s="1">
        <f>$G16*H16</f>
        <v>215473</v>
      </c>
      <c r="S16" s="1">
        <f>$L16*M16</f>
        <v>146495</v>
      </c>
      <c r="U16" s="1">
        <f>$B16*D16</f>
        <v>3741</v>
      </c>
      <c r="V16" s="1">
        <f>$G16*I16</f>
        <v>109091</v>
      </c>
      <c r="W16" s="1">
        <f>$L16*N16</f>
        <v>62997</v>
      </c>
      <c r="Y16" s="1">
        <f>$B16*E16</f>
        <v>3816</v>
      </c>
      <c r="Z16" s="1">
        <f>$G16*J16</f>
        <v>106382</v>
      </c>
      <c r="AA16" s="1">
        <f>$L16*O16</f>
        <v>83498</v>
      </c>
    </row>
    <row r="17" spans="1:27" x14ac:dyDescent="0.15">
      <c r="A17" s="26"/>
      <c r="B17" s="1">
        <v>4</v>
      </c>
      <c r="C17" s="19">
        <f>SUM(D17:E17)</f>
        <v>2412</v>
      </c>
      <c r="D17" s="27">
        <v>1185</v>
      </c>
      <c r="E17" s="27">
        <v>1227</v>
      </c>
      <c r="F17" s="16"/>
      <c r="G17" s="15">
        <v>44</v>
      </c>
      <c r="H17" s="19">
        <f>SUM(I17:J17)</f>
        <v>4922</v>
      </c>
      <c r="I17" s="27">
        <v>2495</v>
      </c>
      <c r="J17" s="27">
        <v>2427</v>
      </c>
      <c r="K17" s="16"/>
      <c r="L17" s="15">
        <v>84</v>
      </c>
      <c r="M17" s="19">
        <f>SUM(N17:O17)</f>
        <v>1550</v>
      </c>
      <c r="N17" s="27">
        <v>668</v>
      </c>
      <c r="O17" s="27">
        <v>882</v>
      </c>
      <c r="Q17" s="1">
        <f>$B17*C17</f>
        <v>9648</v>
      </c>
      <c r="R17" s="1">
        <f>$G17*H17</f>
        <v>216568</v>
      </c>
      <c r="S17" s="1">
        <f>$L17*M17</f>
        <v>130200</v>
      </c>
      <c r="U17" s="1">
        <f>$B17*D17</f>
        <v>4740</v>
      </c>
      <c r="V17" s="1">
        <f>$G17*I17</f>
        <v>109780</v>
      </c>
      <c r="W17" s="1">
        <f>$L17*N17</f>
        <v>56112</v>
      </c>
      <c r="Y17" s="1">
        <f>$B17*E17</f>
        <v>4908</v>
      </c>
      <c r="Z17" s="1">
        <f>$G17*J17</f>
        <v>106788</v>
      </c>
      <c r="AA17" s="1">
        <f>$L17*O17</f>
        <v>74088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12864</v>
      </c>
      <c r="D19" s="21">
        <f>SUM(D21:D25)</f>
        <v>6604</v>
      </c>
      <c r="E19" s="21">
        <f>SUM(E21:E25)</f>
        <v>6260</v>
      </c>
      <c r="F19" s="16"/>
      <c r="G19" s="15" t="s">
        <v>24</v>
      </c>
      <c r="H19" s="19">
        <f>SUM(I19:J19)</f>
        <v>23756</v>
      </c>
      <c r="I19" s="21">
        <f>SUM(I21:I25)</f>
        <v>12257</v>
      </c>
      <c r="J19" s="21">
        <f>SUM(J21:J25)</f>
        <v>11499</v>
      </c>
      <c r="K19" s="16"/>
      <c r="L19" s="15" t="s">
        <v>23</v>
      </c>
      <c r="M19" s="19">
        <f>SUM(N19:O19)</f>
        <v>5219</v>
      </c>
      <c r="N19" s="21">
        <f>SUM(N21:N25)</f>
        <v>1936</v>
      </c>
      <c r="O19" s="21">
        <f>SUM(O21:O25)</f>
        <v>3283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2460</v>
      </c>
      <c r="D21" s="27">
        <v>1250</v>
      </c>
      <c r="E21" s="27">
        <v>1210</v>
      </c>
      <c r="F21" s="16"/>
      <c r="G21" s="15">
        <v>45</v>
      </c>
      <c r="H21" s="19">
        <f>SUM(I21:J21)</f>
        <v>4846</v>
      </c>
      <c r="I21" s="27">
        <v>2444</v>
      </c>
      <c r="J21" s="27">
        <v>2402</v>
      </c>
      <c r="K21" s="16"/>
      <c r="L21" s="15">
        <v>85</v>
      </c>
      <c r="M21" s="19">
        <f>SUM(N21:O21)</f>
        <v>1333</v>
      </c>
      <c r="N21" s="27">
        <v>511</v>
      </c>
      <c r="O21" s="27">
        <v>822</v>
      </c>
      <c r="Q21" s="1">
        <f>$B21*C21</f>
        <v>12300</v>
      </c>
      <c r="R21" s="1">
        <f>$G21*H21</f>
        <v>218070</v>
      </c>
      <c r="S21" s="1">
        <f>$L21*M21</f>
        <v>113305</v>
      </c>
      <c r="U21" s="1">
        <f>$B21*D21</f>
        <v>6250</v>
      </c>
      <c r="V21" s="1">
        <f>$G21*I21</f>
        <v>109980</v>
      </c>
      <c r="W21" s="1">
        <f>$L21*N21</f>
        <v>43435</v>
      </c>
      <c r="Y21" s="1">
        <f>$B21*E21</f>
        <v>6050</v>
      </c>
      <c r="Z21" s="1">
        <f>$G21*J21</f>
        <v>108090</v>
      </c>
      <c r="AA21" s="1">
        <f>$L21*O21</f>
        <v>69870</v>
      </c>
    </row>
    <row r="22" spans="1:27" x14ac:dyDescent="0.15">
      <c r="A22" s="26"/>
      <c r="B22" s="1">
        <v>6</v>
      </c>
      <c r="C22" s="19">
        <f>SUM(D22:E22)</f>
        <v>2543</v>
      </c>
      <c r="D22" s="27">
        <v>1293</v>
      </c>
      <c r="E22" s="27">
        <v>1250</v>
      </c>
      <c r="F22" s="16"/>
      <c r="G22" s="15">
        <v>46</v>
      </c>
      <c r="H22" s="19">
        <f>SUM(I22:J22)</f>
        <v>4931</v>
      </c>
      <c r="I22" s="27">
        <v>2516</v>
      </c>
      <c r="J22" s="27">
        <v>2415</v>
      </c>
      <c r="K22" s="16"/>
      <c r="L22" s="15">
        <v>86</v>
      </c>
      <c r="M22" s="19">
        <f>SUM(N22:O22)</f>
        <v>1230</v>
      </c>
      <c r="N22" s="27">
        <v>451</v>
      </c>
      <c r="O22" s="27">
        <v>779</v>
      </c>
      <c r="Q22" s="1">
        <f>$B22*C22</f>
        <v>15258</v>
      </c>
      <c r="R22" s="1">
        <f>$G22*H22</f>
        <v>226826</v>
      </c>
      <c r="S22" s="1">
        <f>$L22*M22</f>
        <v>105780</v>
      </c>
      <c r="U22" s="1">
        <f>$B22*D22</f>
        <v>7758</v>
      </c>
      <c r="V22" s="1">
        <f>$G22*I22</f>
        <v>115736</v>
      </c>
      <c r="W22" s="1">
        <f>$L22*N22</f>
        <v>38786</v>
      </c>
      <c r="Y22" s="1">
        <f>$B22*E22</f>
        <v>7500</v>
      </c>
      <c r="Z22" s="1">
        <f>$G22*J22</f>
        <v>111090</v>
      </c>
      <c r="AA22" s="1">
        <f>$L22*O22</f>
        <v>66994</v>
      </c>
    </row>
    <row r="23" spans="1:27" x14ac:dyDescent="0.15">
      <c r="A23" s="26"/>
      <c r="B23" s="1">
        <v>7</v>
      </c>
      <c r="C23" s="19">
        <f>SUM(D23:E23)</f>
        <v>2576</v>
      </c>
      <c r="D23" s="27">
        <v>1319</v>
      </c>
      <c r="E23" s="27">
        <v>1257</v>
      </c>
      <c r="F23" s="16"/>
      <c r="G23" s="15">
        <v>47</v>
      </c>
      <c r="H23" s="19">
        <f>SUM(I23:J23)</f>
        <v>4824</v>
      </c>
      <c r="I23" s="27">
        <v>2504</v>
      </c>
      <c r="J23" s="27">
        <v>2320</v>
      </c>
      <c r="K23" s="16"/>
      <c r="L23" s="15">
        <v>87</v>
      </c>
      <c r="M23" s="19">
        <f>SUM(N23:O23)</f>
        <v>966</v>
      </c>
      <c r="N23" s="27">
        <v>361</v>
      </c>
      <c r="O23" s="27">
        <v>605</v>
      </c>
      <c r="Q23" s="1">
        <f>$B23*C23</f>
        <v>18032</v>
      </c>
      <c r="R23" s="1">
        <f>$G23*H23</f>
        <v>226728</v>
      </c>
      <c r="S23" s="1">
        <f>$L23*M23</f>
        <v>84042</v>
      </c>
      <c r="U23" s="1">
        <f>$B23*D23</f>
        <v>9233</v>
      </c>
      <c r="V23" s="1">
        <f>$G23*I23</f>
        <v>117688</v>
      </c>
      <c r="W23" s="1">
        <f>$L23*N23</f>
        <v>31407</v>
      </c>
      <c r="Y23" s="1">
        <f>$B23*E23</f>
        <v>8799</v>
      </c>
      <c r="Z23" s="1">
        <f>$G23*J23</f>
        <v>109040</v>
      </c>
      <c r="AA23" s="1">
        <f>$L23*O23</f>
        <v>52635</v>
      </c>
    </row>
    <row r="24" spans="1:27" x14ac:dyDescent="0.15">
      <c r="A24" s="26"/>
      <c r="B24" s="1">
        <v>8</v>
      </c>
      <c r="C24" s="19">
        <f>SUM(D24:E24)</f>
        <v>2644</v>
      </c>
      <c r="D24" s="27">
        <v>1390</v>
      </c>
      <c r="E24" s="27">
        <v>1254</v>
      </c>
      <c r="F24" s="16"/>
      <c r="G24" s="15">
        <v>48</v>
      </c>
      <c r="H24" s="19">
        <f>SUM(I24:J24)</f>
        <v>4634</v>
      </c>
      <c r="I24" s="27">
        <v>2443</v>
      </c>
      <c r="J24" s="27">
        <v>2191</v>
      </c>
      <c r="K24" s="16"/>
      <c r="L24" s="15">
        <v>88</v>
      </c>
      <c r="M24" s="19">
        <f>SUM(N24:O24)</f>
        <v>884</v>
      </c>
      <c r="N24" s="27">
        <v>332</v>
      </c>
      <c r="O24" s="27">
        <v>552</v>
      </c>
      <c r="Q24" s="1">
        <f>$B24*C24</f>
        <v>21152</v>
      </c>
      <c r="R24" s="1">
        <f>$G24*H24</f>
        <v>222432</v>
      </c>
      <c r="S24" s="1">
        <f>$L24*M24</f>
        <v>77792</v>
      </c>
      <c r="U24" s="1">
        <f>$B24*D24</f>
        <v>11120</v>
      </c>
      <c r="V24" s="1">
        <f>$G24*I24</f>
        <v>117264</v>
      </c>
      <c r="W24" s="1">
        <f>$L24*N24</f>
        <v>29216</v>
      </c>
      <c r="Y24" s="1">
        <f>$B24*E24</f>
        <v>10032</v>
      </c>
      <c r="Z24" s="1">
        <f>$G24*J24</f>
        <v>105168</v>
      </c>
      <c r="AA24" s="1">
        <f>$L24*O24</f>
        <v>48576</v>
      </c>
    </row>
    <row r="25" spans="1:27" x14ac:dyDescent="0.15">
      <c r="A25" s="26"/>
      <c r="B25" s="1">
        <v>9</v>
      </c>
      <c r="C25" s="19">
        <f>SUM(D25:E25)</f>
        <v>2641</v>
      </c>
      <c r="D25" s="27">
        <v>1352</v>
      </c>
      <c r="E25" s="27">
        <v>1289</v>
      </c>
      <c r="F25" s="16"/>
      <c r="G25" s="15">
        <v>49</v>
      </c>
      <c r="H25" s="19">
        <f>SUM(I25:J25)</f>
        <v>4521</v>
      </c>
      <c r="I25" s="27">
        <v>2350</v>
      </c>
      <c r="J25" s="27">
        <v>2171</v>
      </c>
      <c r="K25" s="16"/>
      <c r="L25" s="15">
        <v>89</v>
      </c>
      <c r="M25" s="19">
        <f>SUM(N25:O25)</f>
        <v>806</v>
      </c>
      <c r="N25" s="27">
        <v>281</v>
      </c>
      <c r="O25" s="27">
        <v>525</v>
      </c>
      <c r="Q25" s="1">
        <f>$B25*C25</f>
        <v>23769</v>
      </c>
      <c r="R25" s="1">
        <f>$G25*H25</f>
        <v>221529</v>
      </c>
      <c r="S25" s="1">
        <f>$L25*M25</f>
        <v>71734</v>
      </c>
      <c r="U25" s="1">
        <f>$B25*D25</f>
        <v>12168</v>
      </c>
      <c r="V25" s="1">
        <f>$G25*I25</f>
        <v>115150</v>
      </c>
      <c r="W25" s="1">
        <f>$L25*N25</f>
        <v>25009</v>
      </c>
      <c r="Y25" s="1">
        <f>$B25*E25</f>
        <v>11601</v>
      </c>
      <c r="Z25" s="1">
        <f>$G25*J25</f>
        <v>106379</v>
      </c>
      <c r="AA25" s="1">
        <f>$L25*O25</f>
        <v>46725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13172</v>
      </c>
      <c r="D27" s="21">
        <f>SUM(D29:D33)</f>
        <v>6703</v>
      </c>
      <c r="E27" s="21">
        <f>SUM(E29:E33)</f>
        <v>6469</v>
      </c>
      <c r="F27" s="16"/>
      <c r="G27" s="15" t="s">
        <v>21</v>
      </c>
      <c r="H27" s="19">
        <f>SUM(I27:J27)</f>
        <v>18431</v>
      </c>
      <c r="I27" s="21">
        <f>SUM(I29:I33)</f>
        <v>9665</v>
      </c>
      <c r="J27" s="21">
        <f>SUM(J29:J33)</f>
        <v>8766</v>
      </c>
      <c r="K27" s="16"/>
      <c r="L27" s="15" t="s">
        <v>20</v>
      </c>
      <c r="M27" s="19">
        <f>SUM(N27:O27)</f>
        <v>2171</v>
      </c>
      <c r="N27" s="21">
        <f>SUM(N29:N33)</f>
        <v>622</v>
      </c>
      <c r="O27" s="21">
        <f>SUM(O29:O33)</f>
        <v>1549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2636</v>
      </c>
      <c r="D29" s="27">
        <v>1314</v>
      </c>
      <c r="E29" s="27">
        <v>1322</v>
      </c>
      <c r="F29" s="16"/>
      <c r="G29" s="1">
        <v>50</v>
      </c>
      <c r="H29" s="19">
        <f>SUM(I29:J29)</f>
        <v>3464</v>
      </c>
      <c r="I29" s="27">
        <v>1826</v>
      </c>
      <c r="J29" s="27">
        <v>1638</v>
      </c>
      <c r="K29" s="16"/>
      <c r="L29" s="15">
        <v>90</v>
      </c>
      <c r="M29" s="19">
        <f>SUM(N29:O29)</f>
        <v>647</v>
      </c>
      <c r="N29" s="27">
        <v>213</v>
      </c>
      <c r="O29" s="27">
        <v>434</v>
      </c>
      <c r="Q29" s="1">
        <f>$B29*C29</f>
        <v>26360</v>
      </c>
      <c r="R29" s="1">
        <f>$G29*H29</f>
        <v>173200</v>
      </c>
      <c r="S29" s="1">
        <f>$L29*M29</f>
        <v>58230</v>
      </c>
      <c r="U29" s="1">
        <f>$B29*D29</f>
        <v>13140</v>
      </c>
      <c r="V29" s="1">
        <f>$G29*I29</f>
        <v>91300</v>
      </c>
      <c r="W29" s="1">
        <f>$L29*N29</f>
        <v>19170</v>
      </c>
      <c r="Y29" s="1">
        <f>$B29*E29</f>
        <v>13220</v>
      </c>
      <c r="Z29" s="1">
        <f>$G29*J29</f>
        <v>81900</v>
      </c>
      <c r="AA29" s="1">
        <f>$L29*O29</f>
        <v>39060</v>
      </c>
    </row>
    <row r="30" spans="1:27" x14ac:dyDescent="0.15">
      <c r="A30" s="26"/>
      <c r="B30" s="1">
        <v>11</v>
      </c>
      <c r="C30" s="19">
        <f>SUM(D30:E30)</f>
        <v>2557</v>
      </c>
      <c r="D30" s="17">
        <v>1310</v>
      </c>
      <c r="E30" s="17">
        <v>1247</v>
      </c>
      <c r="F30" s="16"/>
      <c r="G30" s="1">
        <v>51</v>
      </c>
      <c r="H30" s="19">
        <f>SUM(I30:J30)</f>
        <v>4170</v>
      </c>
      <c r="I30" s="17">
        <v>2189</v>
      </c>
      <c r="J30" s="17">
        <v>1981</v>
      </c>
      <c r="K30" s="16"/>
      <c r="L30" s="15">
        <v>91</v>
      </c>
      <c r="M30" s="19">
        <f>SUM(N30:O30)</f>
        <v>552</v>
      </c>
      <c r="N30" s="17">
        <v>166</v>
      </c>
      <c r="O30" s="17">
        <v>386</v>
      </c>
      <c r="Q30" s="1">
        <f>$B30*C30</f>
        <v>28127</v>
      </c>
      <c r="R30" s="1">
        <f>$G30*H30</f>
        <v>212670</v>
      </c>
      <c r="S30" s="1">
        <f>$L30*M30</f>
        <v>50232</v>
      </c>
      <c r="U30" s="1">
        <f>$B30*D30</f>
        <v>14410</v>
      </c>
      <c r="V30" s="1">
        <f>$G30*I30</f>
        <v>111639</v>
      </c>
      <c r="W30" s="1">
        <f>$L30*N30</f>
        <v>15106</v>
      </c>
      <c r="Y30" s="1">
        <f>$B30*E30</f>
        <v>13717</v>
      </c>
      <c r="Z30" s="1">
        <f>$G30*J30</f>
        <v>101031</v>
      </c>
      <c r="AA30" s="1">
        <f>$L30*O30</f>
        <v>35126</v>
      </c>
    </row>
    <row r="31" spans="1:27" x14ac:dyDescent="0.15">
      <c r="A31" s="26"/>
      <c r="B31" s="1">
        <v>12</v>
      </c>
      <c r="C31" s="19">
        <f>SUM(D31:E31)</f>
        <v>2631</v>
      </c>
      <c r="D31" s="17">
        <v>1342</v>
      </c>
      <c r="E31" s="17">
        <v>1289</v>
      </c>
      <c r="F31" s="16"/>
      <c r="G31" s="1">
        <v>52</v>
      </c>
      <c r="H31" s="19">
        <f>SUM(I31:J31)</f>
        <v>3751</v>
      </c>
      <c r="I31" s="17">
        <v>1963</v>
      </c>
      <c r="J31" s="17">
        <v>1788</v>
      </c>
      <c r="K31" s="16"/>
      <c r="L31" s="15">
        <v>92</v>
      </c>
      <c r="M31" s="19">
        <f>SUM(N31:O31)</f>
        <v>409</v>
      </c>
      <c r="N31" s="17">
        <v>118</v>
      </c>
      <c r="O31" s="17">
        <v>291</v>
      </c>
      <c r="Q31" s="1">
        <f>$B31*C31</f>
        <v>31572</v>
      </c>
      <c r="R31" s="1">
        <f>$G31*H31</f>
        <v>195052</v>
      </c>
      <c r="S31" s="1">
        <f>$L31*M31</f>
        <v>37628</v>
      </c>
      <c r="U31" s="1">
        <f>$B31*D31</f>
        <v>16104</v>
      </c>
      <c r="V31" s="1">
        <f>$G31*I31</f>
        <v>102076</v>
      </c>
      <c r="W31" s="1">
        <f>$L31*N31</f>
        <v>10856</v>
      </c>
      <c r="Y31" s="1">
        <f>$B31*E31</f>
        <v>15468</v>
      </c>
      <c r="Z31" s="1">
        <f>$G31*J31</f>
        <v>92976</v>
      </c>
      <c r="AA31" s="1">
        <f>$L31*O31</f>
        <v>26772</v>
      </c>
    </row>
    <row r="32" spans="1:27" x14ac:dyDescent="0.15">
      <c r="A32" s="26"/>
      <c r="B32" s="1">
        <v>13</v>
      </c>
      <c r="C32" s="19">
        <f>SUM(D32:E32)</f>
        <v>2644</v>
      </c>
      <c r="D32" s="17">
        <v>1344</v>
      </c>
      <c r="E32" s="17">
        <v>1300</v>
      </c>
      <c r="F32" s="16"/>
      <c r="G32" s="1">
        <v>53</v>
      </c>
      <c r="H32" s="19">
        <f>SUM(I32:J32)</f>
        <v>3648</v>
      </c>
      <c r="I32" s="17">
        <v>1885</v>
      </c>
      <c r="J32" s="17">
        <v>1763</v>
      </c>
      <c r="K32" s="16"/>
      <c r="L32" s="15">
        <v>93</v>
      </c>
      <c r="M32" s="19">
        <f>SUM(N32:O32)</f>
        <v>336</v>
      </c>
      <c r="N32" s="17">
        <v>69</v>
      </c>
      <c r="O32" s="17">
        <v>267</v>
      </c>
      <c r="Q32" s="1">
        <f>$B32*C32</f>
        <v>34372</v>
      </c>
      <c r="R32" s="1">
        <f>$G32*H32</f>
        <v>193344</v>
      </c>
      <c r="S32" s="1">
        <f>$L32*M32</f>
        <v>31248</v>
      </c>
      <c r="U32" s="1">
        <f>$B32*D32</f>
        <v>17472</v>
      </c>
      <c r="V32" s="1">
        <f>$G32*I32</f>
        <v>99905</v>
      </c>
      <c r="W32" s="1">
        <f>$L32*N32</f>
        <v>6417</v>
      </c>
      <c r="Y32" s="1">
        <f>$B32*E32</f>
        <v>16900</v>
      </c>
      <c r="Z32" s="1">
        <f>$G32*J32</f>
        <v>93439</v>
      </c>
      <c r="AA32" s="1">
        <f>$L32*O32</f>
        <v>24831</v>
      </c>
    </row>
    <row r="33" spans="1:27" x14ac:dyDescent="0.15">
      <c r="A33" s="26"/>
      <c r="B33" s="1">
        <v>14</v>
      </c>
      <c r="C33" s="19">
        <f>SUM(D33:E33)</f>
        <v>2704</v>
      </c>
      <c r="D33" s="18">
        <v>1393</v>
      </c>
      <c r="E33" s="17">
        <v>1311</v>
      </c>
      <c r="F33" s="16"/>
      <c r="G33" s="1">
        <v>54</v>
      </c>
      <c r="H33" s="19">
        <f>SUM(I33:J33)</f>
        <v>3398</v>
      </c>
      <c r="I33" s="18">
        <v>1802</v>
      </c>
      <c r="J33" s="17">
        <v>1596</v>
      </c>
      <c r="K33" s="16"/>
      <c r="L33" s="15">
        <v>94</v>
      </c>
      <c r="M33" s="19">
        <f>SUM(N33:O33)</f>
        <v>227</v>
      </c>
      <c r="N33" s="18">
        <v>56</v>
      </c>
      <c r="O33" s="17">
        <v>171</v>
      </c>
      <c r="Q33" s="1">
        <f>$B33*C33</f>
        <v>37856</v>
      </c>
      <c r="R33" s="1">
        <f>$G33*H33</f>
        <v>183492</v>
      </c>
      <c r="S33" s="1">
        <f>$L33*M33</f>
        <v>21338</v>
      </c>
      <c r="U33" s="1">
        <f>$B33*D33</f>
        <v>19502</v>
      </c>
      <c r="V33" s="1">
        <f>$G33*I33</f>
        <v>97308</v>
      </c>
      <c r="W33" s="1">
        <f>$L33*N33</f>
        <v>5264</v>
      </c>
      <c r="Y33" s="1">
        <f>$B33*E33</f>
        <v>18354</v>
      </c>
      <c r="Z33" s="1">
        <f>$G33*J33</f>
        <v>86184</v>
      </c>
      <c r="AA33" s="1">
        <f>$L33*O33</f>
        <v>16074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13480</v>
      </c>
      <c r="D35" s="21">
        <f>SUM(D37:D41)</f>
        <v>6916</v>
      </c>
      <c r="E35" s="21">
        <f>SUM(E37:E41)</f>
        <v>6564</v>
      </c>
      <c r="F35" s="16"/>
      <c r="G35" s="15" t="s">
        <v>18</v>
      </c>
      <c r="H35" s="19">
        <f>SUM(I35:J35)</f>
        <v>14898</v>
      </c>
      <c r="I35" s="21">
        <f>SUM(I37:I41)</f>
        <v>7557</v>
      </c>
      <c r="J35" s="21">
        <f>SUM(J37:J41)</f>
        <v>7341</v>
      </c>
      <c r="K35" s="16"/>
      <c r="L35" s="15" t="s">
        <v>17</v>
      </c>
      <c r="M35" s="19">
        <f>SUM(N35:O35)</f>
        <v>533</v>
      </c>
      <c r="N35" s="21">
        <f>SUM(N37:N41)</f>
        <v>99</v>
      </c>
      <c r="O35" s="21">
        <f>SUM(O37:O41)</f>
        <v>434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2704</v>
      </c>
      <c r="D37" s="18">
        <v>1411</v>
      </c>
      <c r="E37" s="17">
        <v>1293</v>
      </c>
      <c r="F37" s="16"/>
      <c r="G37" s="1">
        <v>55</v>
      </c>
      <c r="H37" s="19">
        <f>SUM(I37:J37)</f>
        <v>3143</v>
      </c>
      <c r="I37" s="18">
        <v>1630</v>
      </c>
      <c r="J37" s="17">
        <v>1513</v>
      </c>
      <c r="K37" s="16"/>
      <c r="L37" s="15">
        <v>95</v>
      </c>
      <c r="M37" s="19">
        <f>SUM(N37:O37)</f>
        <v>165</v>
      </c>
      <c r="N37" s="18">
        <v>41</v>
      </c>
      <c r="O37" s="17">
        <v>124</v>
      </c>
      <c r="Q37" s="1">
        <f>$B37*C37</f>
        <v>40560</v>
      </c>
      <c r="R37" s="1">
        <f>$G37*H37</f>
        <v>172865</v>
      </c>
      <c r="S37" s="1">
        <f>$L37*M37</f>
        <v>15675</v>
      </c>
      <c r="U37" s="1">
        <f>$B37*D37</f>
        <v>21165</v>
      </c>
      <c r="V37" s="1">
        <f>$G37*I37</f>
        <v>89650</v>
      </c>
      <c r="W37" s="1">
        <f>$L37*N37</f>
        <v>3895</v>
      </c>
      <c r="Y37" s="1">
        <f>$B37*E37</f>
        <v>19395</v>
      </c>
      <c r="Z37" s="1">
        <f>$G37*J37</f>
        <v>83215</v>
      </c>
      <c r="AA37" s="1">
        <f>$L37*O37</f>
        <v>11780</v>
      </c>
    </row>
    <row r="38" spans="1:27" x14ac:dyDescent="0.15">
      <c r="B38" s="15">
        <v>16</v>
      </c>
      <c r="C38" s="19">
        <f>SUM(D38:E38)</f>
        <v>2568</v>
      </c>
      <c r="D38" s="18">
        <v>1305</v>
      </c>
      <c r="E38" s="17">
        <v>1263</v>
      </c>
      <c r="F38" s="16"/>
      <c r="G38" s="1">
        <v>56</v>
      </c>
      <c r="H38" s="19">
        <f>SUM(I38:J38)</f>
        <v>3177</v>
      </c>
      <c r="I38" s="18">
        <v>1617</v>
      </c>
      <c r="J38" s="17">
        <v>1560</v>
      </c>
      <c r="K38" s="16"/>
      <c r="L38" s="15">
        <v>96</v>
      </c>
      <c r="M38" s="19">
        <f>SUM(N38:O38)</f>
        <v>150</v>
      </c>
      <c r="N38" s="18">
        <v>24</v>
      </c>
      <c r="O38" s="17">
        <v>126</v>
      </c>
      <c r="Q38" s="1">
        <f>$B38*C38</f>
        <v>41088</v>
      </c>
      <c r="R38" s="1">
        <f>$G38*H38</f>
        <v>177912</v>
      </c>
      <c r="S38" s="1">
        <f>$L38*M38</f>
        <v>14400</v>
      </c>
      <c r="U38" s="1">
        <f>$B38*D38</f>
        <v>20880</v>
      </c>
      <c r="V38" s="1">
        <f>$G38*I38</f>
        <v>90552</v>
      </c>
      <c r="W38" s="1">
        <f>$L38*N38</f>
        <v>2304</v>
      </c>
      <c r="Y38" s="1">
        <f>$B38*E38</f>
        <v>20208</v>
      </c>
      <c r="Z38" s="1">
        <f>$G38*J38</f>
        <v>87360</v>
      </c>
      <c r="AA38" s="1">
        <f>$L38*O38</f>
        <v>12096</v>
      </c>
    </row>
    <row r="39" spans="1:27" x14ac:dyDescent="0.15">
      <c r="B39" s="15">
        <v>17</v>
      </c>
      <c r="C39" s="19">
        <f>SUM(D39:E39)</f>
        <v>2726</v>
      </c>
      <c r="D39" s="18">
        <v>1403</v>
      </c>
      <c r="E39" s="17">
        <v>1323</v>
      </c>
      <c r="F39" s="16"/>
      <c r="G39" s="1">
        <v>57</v>
      </c>
      <c r="H39" s="19">
        <f>SUM(I39:J39)</f>
        <v>2945</v>
      </c>
      <c r="I39" s="18">
        <v>1501</v>
      </c>
      <c r="J39" s="17">
        <v>1444</v>
      </c>
      <c r="K39" s="16"/>
      <c r="L39" s="15">
        <v>97</v>
      </c>
      <c r="M39" s="19">
        <f>SUM(N39:O39)</f>
        <v>90</v>
      </c>
      <c r="N39" s="18">
        <v>17</v>
      </c>
      <c r="O39" s="17">
        <v>73</v>
      </c>
      <c r="Q39" s="1">
        <f>$B39*C39</f>
        <v>46342</v>
      </c>
      <c r="R39" s="1">
        <f>$G39*H39</f>
        <v>167865</v>
      </c>
      <c r="S39" s="1">
        <f>$L39*M39</f>
        <v>8730</v>
      </c>
      <c r="U39" s="1">
        <f>$B39*D39</f>
        <v>23851</v>
      </c>
      <c r="V39" s="1">
        <f>$G39*I39</f>
        <v>85557</v>
      </c>
      <c r="W39" s="1">
        <f>$L39*N39</f>
        <v>1649</v>
      </c>
      <c r="Y39" s="1">
        <f>$B39*E39</f>
        <v>22491</v>
      </c>
      <c r="Z39" s="1">
        <f>$G39*J39</f>
        <v>82308</v>
      </c>
      <c r="AA39" s="1">
        <f>$L39*O39</f>
        <v>7081</v>
      </c>
    </row>
    <row r="40" spans="1:27" x14ac:dyDescent="0.15">
      <c r="B40" s="15">
        <v>18</v>
      </c>
      <c r="C40" s="19">
        <f>SUM(D40:E40)</f>
        <v>2773</v>
      </c>
      <c r="D40" s="18">
        <v>1409</v>
      </c>
      <c r="E40" s="17">
        <v>1364</v>
      </c>
      <c r="F40" s="16"/>
      <c r="G40" s="1">
        <v>58</v>
      </c>
      <c r="H40" s="19">
        <f>SUM(I40:J40)</f>
        <v>2897</v>
      </c>
      <c r="I40" s="18">
        <v>1453</v>
      </c>
      <c r="J40" s="17">
        <v>1444</v>
      </c>
      <c r="K40" s="16"/>
      <c r="L40" s="15">
        <v>98</v>
      </c>
      <c r="M40" s="19">
        <f>SUM(N40:O40)</f>
        <v>77</v>
      </c>
      <c r="N40" s="18">
        <v>12</v>
      </c>
      <c r="O40" s="17">
        <v>65</v>
      </c>
      <c r="Q40" s="1">
        <f>$B40*C40</f>
        <v>49914</v>
      </c>
      <c r="R40" s="1">
        <f>$G40*H40</f>
        <v>168026</v>
      </c>
      <c r="S40" s="1">
        <f>$L40*M40</f>
        <v>7546</v>
      </c>
      <c r="U40" s="1">
        <f>$B40*D40</f>
        <v>25362</v>
      </c>
      <c r="V40" s="1">
        <f>$G40*I40</f>
        <v>84274</v>
      </c>
      <c r="W40" s="1">
        <f>$L40*N40</f>
        <v>1176</v>
      </c>
      <c r="Y40" s="1">
        <f>$B40*E40</f>
        <v>24552</v>
      </c>
      <c r="Z40" s="1">
        <f>$G40*J40</f>
        <v>83752</v>
      </c>
      <c r="AA40" s="1">
        <f>$L40*O40</f>
        <v>6370</v>
      </c>
    </row>
    <row r="41" spans="1:27" x14ac:dyDescent="0.15">
      <c r="B41" s="15">
        <v>19</v>
      </c>
      <c r="C41" s="19">
        <f>SUM(D41:E41)</f>
        <v>2709</v>
      </c>
      <c r="D41" s="18">
        <v>1388</v>
      </c>
      <c r="E41" s="17">
        <v>1321</v>
      </c>
      <c r="F41" s="16"/>
      <c r="G41" s="1">
        <v>59</v>
      </c>
      <c r="H41" s="19">
        <f>SUM(I41:J41)</f>
        <v>2736</v>
      </c>
      <c r="I41" s="18">
        <v>1356</v>
      </c>
      <c r="J41" s="17">
        <v>1380</v>
      </c>
      <c r="K41" s="16"/>
      <c r="L41" s="15">
        <v>99</v>
      </c>
      <c r="M41" s="19">
        <f>SUM(N41:O41)</f>
        <v>51</v>
      </c>
      <c r="N41" s="18">
        <v>5</v>
      </c>
      <c r="O41" s="17">
        <v>46</v>
      </c>
      <c r="Q41" s="1">
        <f>$B41*C41</f>
        <v>51471</v>
      </c>
      <c r="R41" s="1">
        <f>$G41*H41</f>
        <v>161424</v>
      </c>
      <c r="S41" s="1">
        <f>$L41*M41</f>
        <v>5049</v>
      </c>
      <c r="U41" s="1">
        <f>$B41*D41</f>
        <v>26372</v>
      </c>
      <c r="V41" s="1">
        <f>$G41*I41</f>
        <v>80004</v>
      </c>
      <c r="W41" s="1">
        <f>$L41*N41</f>
        <v>495</v>
      </c>
      <c r="Y41" s="1">
        <f>$B41*E41</f>
        <v>25099</v>
      </c>
      <c r="Z41" s="1">
        <f>$G41*J41</f>
        <v>81420</v>
      </c>
      <c r="AA41" s="1">
        <f>$L41*O41</f>
        <v>4554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9400</v>
      </c>
      <c r="W42" s="1">
        <f>100*N43</f>
        <v>1400</v>
      </c>
      <c r="AA42" s="1">
        <f>100*O43</f>
        <v>8000</v>
      </c>
    </row>
    <row r="43" spans="1:27" x14ac:dyDescent="0.15">
      <c r="B43" s="15" t="s">
        <v>16</v>
      </c>
      <c r="C43" s="19">
        <f>SUM(D43:E43)</f>
        <v>13562</v>
      </c>
      <c r="D43" s="21">
        <f>SUM(D45:D49)</f>
        <v>6824</v>
      </c>
      <c r="E43" s="21">
        <f>SUM(E45:E49)</f>
        <v>6738</v>
      </c>
      <c r="F43" s="16"/>
      <c r="G43" s="15" t="s">
        <v>15</v>
      </c>
      <c r="H43" s="19">
        <f>SUM(I43:J43)</f>
        <v>15498</v>
      </c>
      <c r="I43" s="21">
        <f>SUM(I45:I49)</f>
        <v>7522</v>
      </c>
      <c r="J43" s="21">
        <f>SUM(J45:J49)</f>
        <v>7976</v>
      </c>
      <c r="K43" s="16"/>
      <c r="L43" s="16" t="s">
        <v>14</v>
      </c>
      <c r="M43" s="19">
        <f>SUM(N43:O43)</f>
        <v>94</v>
      </c>
      <c r="N43" s="21">
        <v>14</v>
      </c>
      <c r="O43" s="21">
        <v>80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2726</v>
      </c>
      <c r="D45" s="18">
        <v>1379</v>
      </c>
      <c r="E45" s="17">
        <v>1347</v>
      </c>
      <c r="F45" s="16"/>
      <c r="G45" s="1">
        <v>60</v>
      </c>
      <c r="H45" s="19">
        <f>SUM(I45:J45)</f>
        <v>2923</v>
      </c>
      <c r="I45" s="18">
        <v>1478</v>
      </c>
      <c r="J45" s="17">
        <v>1445</v>
      </c>
      <c r="K45" s="16"/>
      <c r="L45" s="24"/>
      <c r="M45" s="14"/>
      <c r="N45" s="13"/>
      <c r="O45" s="12"/>
      <c r="Q45" s="1">
        <f>$B45*C45</f>
        <v>54520</v>
      </c>
      <c r="R45" s="1">
        <f>$G45*H45</f>
        <v>175380</v>
      </c>
      <c r="U45" s="1">
        <f>$B45*D45</f>
        <v>27580</v>
      </c>
      <c r="V45" s="1">
        <f>$G45*I45</f>
        <v>88680</v>
      </c>
      <c r="Y45" s="1">
        <f>$B45*E45</f>
        <v>26940</v>
      </c>
      <c r="Z45" s="1">
        <f>$G45*J45</f>
        <v>86700</v>
      </c>
    </row>
    <row r="46" spans="1:27" x14ac:dyDescent="0.15">
      <c r="B46" s="15">
        <v>21</v>
      </c>
      <c r="C46" s="19">
        <f>SUM(D46:E46)</f>
        <v>2728</v>
      </c>
      <c r="D46" s="18">
        <v>1394</v>
      </c>
      <c r="E46" s="17">
        <v>1334</v>
      </c>
      <c r="F46" s="16"/>
      <c r="G46" s="1">
        <v>61</v>
      </c>
      <c r="H46" s="19">
        <f>SUM(I46:J46)</f>
        <v>2921</v>
      </c>
      <c r="I46" s="18">
        <v>1377</v>
      </c>
      <c r="J46" s="17">
        <v>1544</v>
      </c>
      <c r="K46" s="16"/>
      <c r="L46" s="15"/>
      <c r="M46" s="14"/>
      <c r="N46" s="13"/>
      <c r="O46" s="12"/>
      <c r="Q46" s="1">
        <f>$B46*C46</f>
        <v>57288</v>
      </c>
      <c r="R46" s="1">
        <f>$G46*H46</f>
        <v>178181</v>
      </c>
      <c r="U46" s="1">
        <f>$B46*D46</f>
        <v>29274</v>
      </c>
      <c r="V46" s="1">
        <f>$G46*I46</f>
        <v>83997</v>
      </c>
      <c r="Y46" s="1">
        <f>$B46*E46</f>
        <v>28014</v>
      </c>
      <c r="Z46" s="1">
        <f>$G46*J46</f>
        <v>94184</v>
      </c>
    </row>
    <row r="47" spans="1:27" x14ac:dyDescent="0.15">
      <c r="B47" s="15">
        <v>22</v>
      </c>
      <c r="C47" s="19">
        <f>SUM(D47:E47)</f>
        <v>2745</v>
      </c>
      <c r="D47" s="18">
        <v>1373</v>
      </c>
      <c r="E47" s="17">
        <v>1372</v>
      </c>
      <c r="F47" s="16"/>
      <c r="G47" s="1">
        <v>62</v>
      </c>
      <c r="H47" s="19">
        <f>SUM(I47:J47)</f>
        <v>3052</v>
      </c>
      <c r="I47" s="18">
        <v>1440</v>
      </c>
      <c r="J47" s="17">
        <v>1612</v>
      </c>
      <c r="K47" s="16"/>
      <c r="L47" s="15"/>
      <c r="M47" s="14"/>
      <c r="N47" s="13"/>
      <c r="O47" s="12"/>
      <c r="Q47" s="1">
        <f>$B47*C47</f>
        <v>60390</v>
      </c>
      <c r="R47" s="1">
        <f>$G47*H47</f>
        <v>189224</v>
      </c>
      <c r="U47" s="1">
        <f>$B47*D47</f>
        <v>30206</v>
      </c>
      <c r="V47" s="1">
        <f>$G47*I47</f>
        <v>89280</v>
      </c>
      <c r="Y47" s="1">
        <f>$B47*E47</f>
        <v>30184</v>
      </c>
      <c r="Z47" s="1">
        <f>$G47*J47</f>
        <v>99944</v>
      </c>
    </row>
    <row r="48" spans="1:27" x14ac:dyDescent="0.15">
      <c r="B48" s="15">
        <v>23</v>
      </c>
      <c r="C48" s="19">
        <f>SUM(D48:E48)</f>
        <v>2683</v>
      </c>
      <c r="D48" s="18">
        <v>1327</v>
      </c>
      <c r="E48" s="17">
        <v>1356</v>
      </c>
      <c r="F48" s="16"/>
      <c r="G48" s="1">
        <v>63</v>
      </c>
      <c r="H48" s="19">
        <f>SUM(I48:J48)</f>
        <v>3135</v>
      </c>
      <c r="I48" s="18">
        <v>1506</v>
      </c>
      <c r="J48" s="17">
        <v>1629</v>
      </c>
      <c r="K48" s="16"/>
      <c r="L48" s="15" t="s">
        <v>13</v>
      </c>
      <c r="M48" s="14"/>
      <c r="N48" s="13"/>
      <c r="O48" s="12"/>
      <c r="Q48" s="1">
        <f>$B48*C48</f>
        <v>61709</v>
      </c>
      <c r="R48" s="1">
        <f>$G48*H48</f>
        <v>197505</v>
      </c>
      <c r="U48" s="1">
        <f>$B48*D48</f>
        <v>30521</v>
      </c>
      <c r="V48" s="1">
        <f>$G48*I48</f>
        <v>94878</v>
      </c>
      <c r="Y48" s="1">
        <f>$B48*E48</f>
        <v>31188</v>
      </c>
      <c r="Z48" s="1">
        <f>$G48*J48</f>
        <v>102627</v>
      </c>
    </row>
    <row r="49" spans="2:26" x14ac:dyDescent="0.15">
      <c r="B49" s="15">
        <v>24</v>
      </c>
      <c r="C49" s="19">
        <f>SUM(D49:E49)</f>
        <v>2680</v>
      </c>
      <c r="D49" s="18">
        <v>1351</v>
      </c>
      <c r="E49" s="17">
        <v>1329</v>
      </c>
      <c r="F49" s="16"/>
      <c r="G49" s="1">
        <v>64</v>
      </c>
      <c r="H49" s="19">
        <f>SUM(I49:J49)</f>
        <v>3467</v>
      </c>
      <c r="I49" s="18">
        <v>1721</v>
      </c>
      <c r="J49" s="17">
        <v>1746</v>
      </c>
      <c r="K49" s="16"/>
      <c r="L49" s="15"/>
      <c r="M49" s="14"/>
      <c r="N49" s="13"/>
      <c r="O49" s="12"/>
      <c r="Q49" s="1">
        <f>$B49*C49</f>
        <v>64320</v>
      </c>
      <c r="R49" s="1">
        <f>$G49*H49</f>
        <v>221888</v>
      </c>
      <c r="U49" s="1">
        <f>$B49*D49</f>
        <v>32424</v>
      </c>
      <c r="V49" s="1">
        <f>$G49*I49</f>
        <v>110144</v>
      </c>
      <c r="Y49" s="1">
        <f>$B49*E49</f>
        <v>31896</v>
      </c>
      <c r="Z49" s="1">
        <f>$G49*J49</f>
        <v>111744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37866</v>
      </c>
      <c r="N50" s="18">
        <f>SUM(D11,D19,D27)</f>
        <v>19281</v>
      </c>
      <c r="O50" s="18">
        <f>SUM(E11,E19,E27)</f>
        <v>18585</v>
      </c>
    </row>
    <row r="51" spans="2:26" x14ac:dyDescent="0.15">
      <c r="B51" s="15" t="s">
        <v>12</v>
      </c>
      <c r="C51" s="19">
        <f>SUM(D51:E51)</f>
        <v>13433</v>
      </c>
      <c r="D51" s="21">
        <f>SUM(D53:D57)</f>
        <v>6829</v>
      </c>
      <c r="E51" s="21">
        <f>SUM(E53:E57)</f>
        <v>6604</v>
      </c>
      <c r="F51" s="16"/>
      <c r="G51" s="15" t="s">
        <v>11</v>
      </c>
      <c r="H51" s="19">
        <f>SUM(I51:J51)</f>
        <v>20113</v>
      </c>
      <c r="I51" s="21">
        <f>SUM(I53:I57)</f>
        <v>9608</v>
      </c>
      <c r="J51" s="21">
        <f>SUM(J53:J57)</f>
        <v>10505</v>
      </c>
      <c r="K51" s="16"/>
      <c r="L51" s="15" t="s">
        <v>6</v>
      </c>
      <c r="M51" s="19">
        <f>SUM(N51:O51)</f>
        <v>171928</v>
      </c>
      <c r="N51" s="21">
        <f>SUM(D35,D43,D51,D59,D67,I11,I19,I27,I35,I43)</f>
        <v>87496</v>
      </c>
      <c r="O51" s="21">
        <f>SUM(E35,E43,E51,E59,E67,J11,J19,J27,J35,J43)</f>
        <v>84432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67165</v>
      </c>
      <c r="N52" s="18">
        <f>SUM(I51,I59,I67,N11,N19,N27,N35,N43)</f>
        <v>30057</v>
      </c>
      <c r="O52" s="18">
        <f>SUM(J51,J59,J67,O11,O19,O27,O35,O43)</f>
        <v>37108</v>
      </c>
    </row>
    <row r="53" spans="2:26" x14ac:dyDescent="0.15">
      <c r="B53" s="15">
        <v>25</v>
      </c>
      <c r="C53" s="19">
        <f>SUM(D53:E53)</f>
        <v>2646</v>
      </c>
      <c r="D53" s="18">
        <v>1360</v>
      </c>
      <c r="E53" s="17">
        <v>1286</v>
      </c>
      <c r="F53" s="16"/>
      <c r="G53" s="15">
        <v>65</v>
      </c>
      <c r="H53" s="19">
        <f>SUM(I53:J53)</f>
        <v>3589</v>
      </c>
      <c r="I53" s="18">
        <v>1769</v>
      </c>
      <c r="J53" s="17">
        <v>1820</v>
      </c>
      <c r="K53" s="16"/>
      <c r="L53" s="15" t="s">
        <v>4</v>
      </c>
      <c r="M53" s="19">
        <f>SUM(N53:O53)</f>
        <v>35661</v>
      </c>
      <c r="N53" s="18">
        <f>SUM(I51,I59)</f>
        <v>16783</v>
      </c>
      <c r="O53" s="18">
        <f>SUM(J51,J59)</f>
        <v>18878</v>
      </c>
      <c r="Q53" s="1">
        <f>$B53*C53</f>
        <v>66150</v>
      </c>
      <c r="R53" s="1">
        <f>$G53*H53</f>
        <v>233285</v>
      </c>
      <c r="U53" s="1">
        <f>$B53*D53</f>
        <v>34000</v>
      </c>
      <c r="V53" s="1">
        <f>$G53*I53</f>
        <v>114985</v>
      </c>
      <c r="Y53" s="1">
        <f>$B53*E53</f>
        <v>32150</v>
      </c>
      <c r="Z53" s="1">
        <f>$G53*J53</f>
        <v>118300</v>
      </c>
    </row>
    <row r="54" spans="2:26" x14ac:dyDescent="0.15">
      <c r="B54" s="15">
        <v>26</v>
      </c>
      <c r="C54" s="19">
        <f>SUM(D54:E54)</f>
        <v>2538</v>
      </c>
      <c r="D54" s="18">
        <v>1300</v>
      </c>
      <c r="E54" s="17">
        <v>1238</v>
      </c>
      <c r="F54" s="16"/>
      <c r="G54" s="15">
        <v>66</v>
      </c>
      <c r="H54" s="19">
        <f>SUM(I54:J54)</f>
        <v>3908</v>
      </c>
      <c r="I54" s="18">
        <v>1863</v>
      </c>
      <c r="J54" s="17">
        <v>2045</v>
      </c>
      <c r="K54" s="16"/>
      <c r="L54" s="15" t="s">
        <v>3</v>
      </c>
      <c r="M54" s="19">
        <f>SUM(N54:O54)</f>
        <v>31504</v>
      </c>
      <c r="N54" s="18">
        <f>SUM(I67,N11,N19,N27,N35,N43)</f>
        <v>13274</v>
      </c>
      <c r="O54" s="18">
        <f>SUM(J67,O11,O19,O27,O35,O43)</f>
        <v>18230</v>
      </c>
      <c r="Q54" s="1">
        <f>$B54*C54</f>
        <v>65988</v>
      </c>
      <c r="R54" s="1">
        <f>$G54*H54</f>
        <v>257928</v>
      </c>
      <c r="U54" s="1">
        <f>$B54*D54</f>
        <v>33800</v>
      </c>
      <c r="V54" s="1">
        <f>$G54*I54</f>
        <v>122958</v>
      </c>
      <c r="Y54" s="1">
        <f>$B54*E54</f>
        <v>32188</v>
      </c>
      <c r="Z54" s="1">
        <f>$G54*J54</f>
        <v>134970</v>
      </c>
    </row>
    <row r="55" spans="2:26" x14ac:dyDescent="0.15">
      <c r="B55" s="15">
        <v>27</v>
      </c>
      <c r="C55" s="19">
        <f>SUM(D55:E55)</f>
        <v>2627</v>
      </c>
      <c r="D55" s="18">
        <v>1342</v>
      </c>
      <c r="E55" s="17">
        <v>1285</v>
      </c>
      <c r="F55" s="16"/>
      <c r="G55" s="15">
        <v>67</v>
      </c>
      <c r="H55" s="19">
        <f>SUM(I55:J55)</f>
        <v>4205</v>
      </c>
      <c r="I55" s="18">
        <v>1974</v>
      </c>
      <c r="J55" s="17">
        <v>2231</v>
      </c>
      <c r="K55" s="16"/>
      <c r="L55" s="15"/>
      <c r="M55" s="14"/>
      <c r="N55" s="13"/>
      <c r="O55" s="12"/>
      <c r="Q55" s="1">
        <f>$B55*C55</f>
        <v>70929</v>
      </c>
      <c r="R55" s="1">
        <f>$G55*H55</f>
        <v>281735</v>
      </c>
      <c r="U55" s="1">
        <f>$B55*D55</f>
        <v>36234</v>
      </c>
      <c r="V55" s="1">
        <f>$G55*I55</f>
        <v>132258</v>
      </c>
      <c r="Y55" s="1">
        <f>$B55*E55</f>
        <v>34695</v>
      </c>
      <c r="Z55" s="1">
        <f>$G55*J55</f>
        <v>149477</v>
      </c>
    </row>
    <row r="56" spans="2:26" x14ac:dyDescent="0.15">
      <c r="B56" s="15">
        <v>28</v>
      </c>
      <c r="C56" s="19">
        <f>SUM(D56:E56)</f>
        <v>2747</v>
      </c>
      <c r="D56" s="18">
        <v>1363</v>
      </c>
      <c r="E56" s="17">
        <v>1384</v>
      </c>
      <c r="F56" s="16"/>
      <c r="G56" s="15">
        <v>68</v>
      </c>
      <c r="H56" s="19">
        <f>SUM(I56:J56)</f>
        <v>4245</v>
      </c>
      <c r="I56" s="18">
        <v>2014</v>
      </c>
      <c r="J56" s="17">
        <v>2231</v>
      </c>
      <c r="K56" s="16"/>
      <c r="L56" s="15" t="s">
        <v>10</v>
      </c>
      <c r="M56" s="14"/>
      <c r="N56" s="13"/>
      <c r="O56" s="12"/>
      <c r="Q56" s="1">
        <f>$B56*C56</f>
        <v>76916</v>
      </c>
      <c r="R56" s="1">
        <f>$G56*H56</f>
        <v>288660</v>
      </c>
      <c r="U56" s="1">
        <f>$B56*D56</f>
        <v>38164</v>
      </c>
      <c r="V56" s="1">
        <f>$G56*I56</f>
        <v>136952</v>
      </c>
      <c r="Y56" s="1">
        <f>$B56*E56</f>
        <v>38752</v>
      </c>
      <c r="Z56" s="1">
        <f>$G56*J56</f>
        <v>151708</v>
      </c>
    </row>
    <row r="57" spans="2:26" x14ac:dyDescent="0.15">
      <c r="B57" s="15">
        <v>29</v>
      </c>
      <c r="C57" s="19">
        <f>SUM(D57:E57)</f>
        <v>2875</v>
      </c>
      <c r="D57" s="18">
        <v>1464</v>
      </c>
      <c r="E57" s="17">
        <v>1411</v>
      </c>
      <c r="F57" s="16"/>
      <c r="G57" s="15">
        <v>69</v>
      </c>
      <c r="H57" s="19">
        <f>SUM(I57:J57)</f>
        <v>4166</v>
      </c>
      <c r="I57" s="18">
        <v>1988</v>
      </c>
      <c r="J57" s="17">
        <v>2178</v>
      </c>
      <c r="K57" s="16"/>
      <c r="L57" s="15"/>
      <c r="M57" s="14"/>
      <c r="N57" s="13"/>
      <c r="O57" s="12"/>
      <c r="Q57" s="1">
        <f>$B57*C57</f>
        <v>83375</v>
      </c>
      <c r="R57" s="1">
        <f>$G57*H57</f>
        <v>287454</v>
      </c>
      <c r="U57" s="1">
        <f>$B57*D57</f>
        <v>42456</v>
      </c>
      <c r="V57" s="1">
        <f>$G57*I57</f>
        <v>137172</v>
      </c>
      <c r="Y57" s="1">
        <f>$B57*E57</f>
        <v>40919</v>
      </c>
      <c r="Z57" s="1">
        <f>$G57*J57</f>
        <v>150282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13.672059763358476</v>
      </c>
      <c r="N58" s="22">
        <f t="shared" si="0"/>
        <v>14.090796147156409</v>
      </c>
      <c r="O58" s="22">
        <f t="shared" si="0"/>
        <v>13.263157894736842</v>
      </c>
    </row>
    <row r="59" spans="2:26" x14ac:dyDescent="0.15">
      <c r="B59" s="15" t="s">
        <v>8</v>
      </c>
      <c r="C59" s="19">
        <f>SUM(D59:E59)</f>
        <v>16022</v>
      </c>
      <c r="D59" s="21">
        <f>SUM(D61:D65)</f>
        <v>8095</v>
      </c>
      <c r="E59" s="21">
        <f>SUM(E61:E65)</f>
        <v>7927</v>
      </c>
      <c r="F59" s="16"/>
      <c r="G59" s="15" t="s">
        <v>7</v>
      </c>
      <c r="H59" s="19">
        <f>SUM(I59:J59)</f>
        <v>15548</v>
      </c>
      <c r="I59" s="21">
        <f>SUM(I61:I65)</f>
        <v>7175</v>
      </c>
      <c r="J59" s="21">
        <f>SUM(J61:J65)</f>
        <v>8373</v>
      </c>
      <c r="K59" s="16"/>
      <c r="L59" s="15" t="s">
        <v>6</v>
      </c>
      <c r="M59" s="23">
        <f t="shared" si="0"/>
        <v>62.077058337154597</v>
      </c>
      <c r="N59" s="22">
        <f t="shared" si="0"/>
        <v>63.943172018650344</v>
      </c>
      <c r="O59" s="22">
        <f t="shared" si="0"/>
        <v>60.25477252453166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24.250881899486927</v>
      </c>
      <c r="N60" s="22">
        <f t="shared" si="0"/>
        <v>21.966031834193256</v>
      </c>
      <c r="O60" s="22">
        <f t="shared" si="0"/>
        <v>26.482069580731487</v>
      </c>
    </row>
    <row r="61" spans="2:26" x14ac:dyDescent="0.15">
      <c r="B61" s="15">
        <v>30</v>
      </c>
      <c r="C61" s="19">
        <f>SUM(D61:E61)</f>
        <v>2898</v>
      </c>
      <c r="D61" s="18">
        <v>1442</v>
      </c>
      <c r="E61" s="17">
        <v>1456</v>
      </c>
      <c r="F61" s="16"/>
      <c r="G61" s="15">
        <v>70</v>
      </c>
      <c r="H61" s="19">
        <f>SUM(I61:J61)</f>
        <v>2594</v>
      </c>
      <c r="I61" s="18">
        <v>1221</v>
      </c>
      <c r="J61" s="17">
        <v>1373</v>
      </c>
      <c r="K61" s="16"/>
      <c r="L61" s="15" t="s">
        <v>4</v>
      </c>
      <c r="M61" s="23">
        <f t="shared" si="0"/>
        <v>12.875913041280478</v>
      </c>
      <c r="N61" s="22">
        <f t="shared" si="0"/>
        <v>12.265226478799129</v>
      </c>
      <c r="O61" s="22">
        <f t="shared" si="0"/>
        <v>13.472256913470115</v>
      </c>
      <c r="Q61" s="1">
        <f>$B61*C61</f>
        <v>86940</v>
      </c>
      <c r="R61" s="1">
        <f>$G61*H61</f>
        <v>181580</v>
      </c>
      <c r="U61" s="1">
        <f>$B61*D61</f>
        <v>43260</v>
      </c>
      <c r="V61" s="1">
        <f>$G61*I61</f>
        <v>85470</v>
      </c>
      <c r="Y61" s="1">
        <f>$B61*E61</f>
        <v>43680</v>
      </c>
      <c r="Z61" s="1">
        <f>$G61*J61</f>
        <v>96110</v>
      </c>
    </row>
    <row r="62" spans="2:26" x14ac:dyDescent="0.15">
      <c r="B62" s="15">
        <v>31</v>
      </c>
      <c r="C62" s="19">
        <f>SUM(D62:E62)</f>
        <v>3191</v>
      </c>
      <c r="D62" s="18">
        <v>1616</v>
      </c>
      <c r="E62" s="17">
        <v>1575</v>
      </c>
      <c r="F62" s="16"/>
      <c r="G62" s="15">
        <v>71</v>
      </c>
      <c r="H62" s="19">
        <f>SUM(I62:J62)</f>
        <v>2740</v>
      </c>
      <c r="I62" s="18">
        <v>1287</v>
      </c>
      <c r="J62" s="17">
        <v>1453</v>
      </c>
      <c r="K62" s="16"/>
      <c r="L62" s="15" t="s">
        <v>3</v>
      </c>
      <c r="M62" s="23">
        <f t="shared" si="0"/>
        <v>11.374968858206449</v>
      </c>
      <c r="N62" s="22">
        <f t="shared" si="0"/>
        <v>9.7008053553941274</v>
      </c>
      <c r="O62" s="22">
        <f t="shared" si="0"/>
        <v>13.009812667261375</v>
      </c>
      <c r="Q62" s="1">
        <f>$B62*C62</f>
        <v>98921</v>
      </c>
      <c r="R62" s="1">
        <f>$G62*H62</f>
        <v>194540</v>
      </c>
      <c r="U62" s="1">
        <f>$B62*D62</f>
        <v>50096</v>
      </c>
      <c r="V62" s="1">
        <f>$G62*I62</f>
        <v>91377</v>
      </c>
      <c r="Y62" s="1">
        <f>$B62*E62</f>
        <v>48825</v>
      </c>
      <c r="Z62" s="1">
        <f>$G62*J62</f>
        <v>103163</v>
      </c>
    </row>
    <row r="63" spans="2:26" x14ac:dyDescent="0.15">
      <c r="B63" s="15">
        <v>32</v>
      </c>
      <c r="C63" s="19">
        <f>SUM(D63:E63)</f>
        <v>3180</v>
      </c>
      <c r="D63" s="18">
        <v>1615</v>
      </c>
      <c r="E63" s="17">
        <v>1565</v>
      </c>
      <c r="F63" s="16"/>
      <c r="G63" s="15">
        <v>72</v>
      </c>
      <c r="H63" s="19">
        <f>SUM(I63:J63)</f>
        <v>3463</v>
      </c>
      <c r="I63" s="18">
        <v>1620</v>
      </c>
      <c r="J63" s="17">
        <v>1843</v>
      </c>
      <c r="K63" s="16"/>
      <c r="L63" s="15"/>
      <c r="M63" s="14"/>
      <c r="N63" s="13"/>
      <c r="O63" s="12"/>
      <c r="Q63" s="1">
        <f>$B63*C63</f>
        <v>101760</v>
      </c>
      <c r="R63" s="1">
        <f>$G63*H63</f>
        <v>249336</v>
      </c>
      <c r="U63" s="1">
        <f>$B63*D63</f>
        <v>51680</v>
      </c>
      <c r="V63" s="1">
        <f>$G63*I63</f>
        <v>116640</v>
      </c>
      <c r="Y63" s="1">
        <f>$B63*E63</f>
        <v>50080</v>
      </c>
      <c r="Z63" s="1">
        <f>$G63*J63</f>
        <v>132696</v>
      </c>
    </row>
    <row r="64" spans="2:26" x14ac:dyDescent="0.15">
      <c r="B64" s="15">
        <v>33</v>
      </c>
      <c r="C64" s="19">
        <f>SUM(D64:E64)</f>
        <v>3262</v>
      </c>
      <c r="D64" s="18">
        <v>1643</v>
      </c>
      <c r="E64" s="17">
        <v>1619</v>
      </c>
      <c r="F64" s="16"/>
      <c r="G64" s="15">
        <v>73</v>
      </c>
      <c r="H64" s="19">
        <f>SUM(I64:J64)</f>
        <v>3301</v>
      </c>
      <c r="I64" s="18">
        <v>1473</v>
      </c>
      <c r="J64" s="17">
        <v>1828</v>
      </c>
      <c r="K64" s="16"/>
      <c r="L64" s="15"/>
      <c r="M64" s="14"/>
      <c r="N64" s="13"/>
      <c r="O64" s="12"/>
      <c r="Q64" s="1">
        <f>$B64*C64</f>
        <v>107646</v>
      </c>
      <c r="R64" s="1">
        <f>$G64*H64</f>
        <v>240973</v>
      </c>
      <c r="U64" s="1">
        <f>$B64*D64</f>
        <v>54219</v>
      </c>
      <c r="V64" s="1">
        <f>$G64*I64</f>
        <v>107529</v>
      </c>
      <c r="Y64" s="1">
        <f>$B64*E64</f>
        <v>53427</v>
      </c>
      <c r="Z64" s="1">
        <f>$G64*J64</f>
        <v>133444</v>
      </c>
    </row>
    <row r="65" spans="2:27" x14ac:dyDescent="0.15">
      <c r="B65" s="15">
        <v>34</v>
      </c>
      <c r="C65" s="19">
        <f>SUM(D65:E65)</f>
        <v>3491</v>
      </c>
      <c r="D65" s="18">
        <v>1779</v>
      </c>
      <c r="E65" s="17">
        <v>1712</v>
      </c>
      <c r="F65" s="16"/>
      <c r="G65" s="15">
        <v>74</v>
      </c>
      <c r="H65" s="19">
        <f>SUM(I65:J65)</f>
        <v>3450</v>
      </c>
      <c r="I65" s="18">
        <v>1574</v>
      </c>
      <c r="J65" s="17">
        <v>1876</v>
      </c>
      <c r="K65" s="16"/>
      <c r="L65" s="15" t="s">
        <v>2</v>
      </c>
      <c r="M65" s="23">
        <f>SUM(Q75:S75)/SUM(M50:M52)+0.5</f>
        <v>44.932544167187203</v>
      </c>
      <c r="N65" s="22">
        <f>SUM(U75:W75)/SUM(N50:N52)+0.5</f>
        <v>43.835187161085692</v>
      </c>
      <c r="O65" s="22">
        <f>SUM(Y75:AA75)/SUM(O50:O52)+0.5</f>
        <v>46.00412845673506</v>
      </c>
      <c r="Q65" s="1">
        <f>$B65*C65</f>
        <v>118694</v>
      </c>
      <c r="R65" s="1">
        <f>$G65*H65</f>
        <v>255300</v>
      </c>
      <c r="U65" s="1">
        <f>$B65*D65</f>
        <v>60486</v>
      </c>
      <c r="V65" s="1">
        <f>$G65*I65</f>
        <v>116476</v>
      </c>
      <c r="Y65" s="1">
        <f>$B65*E65</f>
        <v>58208</v>
      </c>
      <c r="Z65" s="1">
        <f>$G65*J65</f>
        <v>138824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18959</v>
      </c>
      <c r="D67" s="21">
        <f>SUM(D69:D73)</f>
        <v>9754</v>
      </c>
      <c r="E67" s="21">
        <f>SUM(E69:E73)</f>
        <v>9205</v>
      </c>
      <c r="F67" s="16"/>
      <c r="G67" s="15" t="s">
        <v>0</v>
      </c>
      <c r="H67" s="19">
        <f>SUM(I67:J67)</f>
        <v>13660</v>
      </c>
      <c r="I67" s="21">
        <f>SUM(I69:I73)</f>
        <v>6292</v>
      </c>
      <c r="J67" s="21">
        <f>SUM(J69:J73)</f>
        <v>7368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3403</v>
      </c>
      <c r="D69" s="18">
        <v>1758</v>
      </c>
      <c r="E69" s="17">
        <v>1645</v>
      </c>
      <c r="F69" s="16"/>
      <c r="G69" s="15">
        <v>75</v>
      </c>
      <c r="H69" s="19">
        <f>SUM(I69:J69)</f>
        <v>3198</v>
      </c>
      <c r="I69" s="18">
        <v>1455</v>
      </c>
      <c r="J69" s="17">
        <v>1743</v>
      </c>
      <c r="K69" s="16"/>
      <c r="L69" s="15"/>
      <c r="M69" s="14"/>
      <c r="N69" s="13"/>
      <c r="O69" s="12"/>
      <c r="Q69" s="1">
        <f>$B69*C69</f>
        <v>119105</v>
      </c>
      <c r="R69" s="1">
        <f>$G69*H69</f>
        <v>239850</v>
      </c>
      <c r="U69" s="1">
        <f>$B69*D69</f>
        <v>61530</v>
      </c>
      <c r="V69" s="1">
        <f>$G69*I69</f>
        <v>109125</v>
      </c>
      <c r="Y69" s="1">
        <f>$B69*E69</f>
        <v>57575</v>
      </c>
      <c r="Z69" s="1">
        <f>$G69*J69</f>
        <v>130725</v>
      </c>
    </row>
    <row r="70" spans="2:27" x14ac:dyDescent="0.15">
      <c r="B70" s="15">
        <v>36</v>
      </c>
      <c r="C70" s="19">
        <f>SUM(D70:E70)</f>
        <v>3611</v>
      </c>
      <c r="D70" s="18">
        <v>1839</v>
      </c>
      <c r="E70" s="17">
        <v>1772</v>
      </c>
      <c r="F70" s="16"/>
      <c r="G70" s="15">
        <v>76</v>
      </c>
      <c r="H70" s="19">
        <f>SUM(I70:J70)</f>
        <v>2938</v>
      </c>
      <c r="I70" s="18">
        <v>1330</v>
      </c>
      <c r="J70" s="17">
        <v>1608</v>
      </c>
      <c r="K70" s="16"/>
      <c r="L70" s="15"/>
      <c r="M70" s="14"/>
      <c r="N70" s="13"/>
      <c r="O70" s="12"/>
      <c r="Q70" s="1">
        <f>$B70*C70</f>
        <v>129996</v>
      </c>
      <c r="R70" s="1">
        <f>$G70*H70</f>
        <v>223288</v>
      </c>
      <c r="U70" s="1">
        <f>$B70*D70</f>
        <v>66204</v>
      </c>
      <c r="V70" s="1">
        <f>$G70*I70</f>
        <v>101080</v>
      </c>
      <c r="Y70" s="1">
        <f>$B70*E70</f>
        <v>63792</v>
      </c>
      <c r="Z70" s="1">
        <f>$G70*J70</f>
        <v>122208</v>
      </c>
    </row>
    <row r="71" spans="2:27" ht="13.5" customHeight="1" x14ac:dyDescent="0.15">
      <c r="B71" s="15">
        <v>37</v>
      </c>
      <c r="C71" s="19">
        <f>SUM(D71:E71)</f>
        <v>3816</v>
      </c>
      <c r="D71" s="18">
        <v>1966</v>
      </c>
      <c r="E71" s="17">
        <v>1850</v>
      </c>
      <c r="F71" s="16"/>
      <c r="G71" s="15">
        <v>77</v>
      </c>
      <c r="H71" s="19">
        <f>SUM(I71:J71)</f>
        <v>2544</v>
      </c>
      <c r="I71" s="18">
        <v>1192</v>
      </c>
      <c r="J71" s="17">
        <v>1352</v>
      </c>
      <c r="K71" s="16"/>
      <c r="L71" s="15"/>
      <c r="M71" s="14"/>
      <c r="N71" s="13"/>
      <c r="O71" s="12"/>
      <c r="P71" s="20"/>
      <c r="Q71" s="1">
        <f>$B71*C71</f>
        <v>141192</v>
      </c>
      <c r="R71" s="1">
        <f>$G71*H71</f>
        <v>195888</v>
      </c>
      <c r="U71" s="1">
        <f>$B71*D71</f>
        <v>72742</v>
      </c>
      <c r="V71" s="1">
        <f>$G71*I71</f>
        <v>91784</v>
      </c>
      <c r="Y71" s="1">
        <f>$B71*E71</f>
        <v>68450</v>
      </c>
      <c r="Z71" s="1">
        <f>$G71*J71</f>
        <v>104104</v>
      </c>
    </row>
    <row r="72" spans="2:27" x14ac:dyDescent="0.15">
      <c r="B72" s="15">
        <v>38</v>
      </c>
      <c r="C72" s="19">
        <f>SUM(D72:E72)</f>
        <v>3953</v>
      </c>
      <c r="D72" s="18">
        <v>2032</v>
      </c>
      <c r="E72" s="17">
        <v>1921</v>
      </c>
      <c r="F72" s="16"/>
      <c r="G72" s="15">
        <v>78</v>
      </c>
      <c r="H72" s="19">
        <f>SUM(I72:J72)</f>
        <v>2514</v>
      </c>
      <c r="I72" s="18">
        <v>1190</v>
      </c>
      <c r="J72" s="17">
        <v>1324</v>
      </c>
      <c r="K72" s="16"/>
      <c r="L72" s="15"/>
      <c r="M72" s="14"/>
      <c r="N72" s="13"/>
      <c r="O72" s="12"/>
      <c r="P72" s="20"/>
      <c r="Q72" s="1">
        <f>$B72*C72</f>
        <v>150214</v>
      </c>
      <c r="R72" s="1">
        <f>$G72*H72</f>
        <v>196092</v>
      </c>
      <c r="U72" s="1">
        <f>$B72*D72</f>
        <v>77216</v>
      </c>
      <c r="V72" s="1">
        <f>$G72*I72</f>
        <v>92820</v>
      </c>
      <c r="Y72" s="1">
        <f>$B72*E72</f>
        <v>72998</v>
      </c>
      <c r="Z72" s="1">
        <f>$G72*J72</f>
        <v>103272</v>
      </c>
    </row>
    <row r="73" spans="2:27" x14ac:dyDescent="0.15">
      <c r="B73" s="15">
        <v>39</v>
      </c>
      <c r="C73" s="19">
        <f>SUM(D73:E73)</f>
        <v>4176</v>
      </c>
      <c r="D73" s="18">
        <v>2159</v>
      </c>
      <c r="E73" s="17">
        <v>2017</v>
      </c>
      <c r="F73" s="16"/>
      <c r="G73" s="15">
        <v>79</v>
      </c>
      <c r="H73" s="19">
        <f>SUM(I73:J73)</f>
        <v>2466</v>
      </c>
      <c r="I73" s="18">
        <v>1125</v>
      </c>
      <c r="J73" s="17">
        <v>1341</v>
      </c>
      <c r="K73" s="16"/>
      <c r="L73" s="15"/>
      <c r="M73" s="14"/>
      <c r="N73" s="13"/>
      <c r="O73" s="12"/>
      <c r="Q73" s="1">
        <f>$B73*C73</f>
        <v>162864</v>
      </c>
      <c r="R73" s="1">
        <f>$G73*H73</f>
        <v>194814</v>
      </c>
      <c r="U73" s="1">
        <f>$B73*D73</f>
        <v>84201</v>
      </c>
      <c r="V73" s="1">
        <f>$G73*I73</f>
        <v>88875</v>
      </c>
      <c r="Y73" s="1">
        <f>$B73*E73</f>
        <v>78663</v>
      </c>
      <c r="Z73" s="1">
        <f>$G73*J73</f>
        <v>105939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2381327</v>
      </c>
      <c r="R75" s="1">
        <f>SUM(R13:R73)</f>
        <v>8409040</v>
      </c>
      <c r="S75" s="1">
        <f>SUM(S13:S73)</f>
        <v>1515626</v>
      </c>
      <c r="U75" s="1">
        <f>SUM(U13:U73)</f>
        <v>1213209</v>
      </c>
      <c r="V75" s="1">
        <f>SUM(V13:V73)</f>
        <v>4128499</v>
      </c>
      <c r="W75" s="1">
        <f>SUM(W13:W73)</f>
        <v>588019</v>
      </c>
      <c r="Y75" s="1">
        <f>SUM(Y13:Y73)</f>
        <v>1168118</v>
      </c>
      <c r="Z75" s="1">
        <f>SUM(Z13:Z73)</f>
        <v>4280541</v>
      </c>
      <c r="AA75" s="1">
        <f>SUM(AA13:AA73)</f>
        <v>927607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totsuka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横浜市</cp:lastModifiedBy>
  <dcterms:created xsi:type="dcterms:W3CDTF">2016-10-12T01:11:09Z</dcterms:created>
  <dcterms:modified xsi:type="dcterms:W3CDTF">2018-12-07T05:15:35Z</dcterms:modified>
</cp:coreProperties>
</file>