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63F63134-7EAC-4FEB-92C6-6AB836024CA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1" sheetId="13" r:id="rId1"/>
    <sheet name="2" sheetId="14" r:id="rId2"/>
    <sheet name="3" sheetId="15" r:id="rId3"/>
    <sheet name="4" sheetId="16" r:id="rId4"/>
  </sheets>
  <definedNames>
    <definedName name="_xlnm.Print_Area" localSheetId="0">'1'!$A$1:$K$45</definedName>
    <definedName name="_xlnm.Print_Area" localSheetId="1">'2'!$A$1:$L$34</definedName>
    <definedName name="_xlnm.Print_Area" localSheetId="2">'3'!$A$1:$L$35</definedName>
    <definedName name="_xlnm.Print_Area" localSheetId="3">'4'!$A$1:$L$35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5" l="1"/>
  <c r="D32" i="15"/>
  <c r="D21" i="15" s="1"/>
  <c r="J15" i="15"/>
  <c r="D15" i="15"/>
  <c r="F15" i="15" s="1"/>
  <c r="D4" i="15"/>
  <c r="F11" i="15" s="1"/>
  <c r="F29" i="15" l="1"/>
  <c r="F25" i="15"/>
  <c r="F28" i="15"/>
  <c r="F31" i="15"/>
  <c r="F23" i="15"/>
  <c r="F33" i="15"/>
  <c r="F30" i="15"/>
  <c r="F26" i="15"/>
  <c r="F22" i="15"/>
  <c r="F24" i="15"/>
  <c r="F27" i="15"/>
  <c r="L32" i="15"/>
  <c r="J4" i="15"/>
  <c r="F5" i="15"/>
  <c r="F13" i="15"/>
  <c r="F32" i="15"/>
  <c r="F6" i="15"/>
  <c r="F14" i="15"/>
  <c r="F8" i="15"/>
  <c r="F12" i="15"/>
  <c r="F9" i="15"/>
  <c r="F16" i="15"/>
  <c r="F10" i="15"/>
  <c r="J21" i="15"/>
  <c r="F7" i="15"/>
  <c r="J32" i="14"/>
  <c r="D32" i="14"/>
  <c r="D21" i="14" s="1"/>
  <c r="J15" i="14"/>
  <c r="F15" i="14"/>
  <c r="D15" i="14"/>
  <c r="D4" i="14"/>
  <c r="F11" i="14" s="1"/>
  <c r="L11" i="15" l="1"/>
  <c r="L7" i="15"/>
  <c r="L16" i="15"/>
  <c r="L12" i="15"/>
  <c r="L14" i="15"/>
  <c r="L10" i="15"/>
  <c r="L6" i="15"/>
  <c r="L13" i="15"/>
  <c r="L9" i="15"/>
  <c r="L5" i="15"/>
  <c r="L8" i="15"/>
  <c r="L33" i="15"/>
  <c r="L30" i="15"/>
  <c r="L26" i="15"/>
  <c r="L22" i="15"/>
  <c r="L25" i="15"/>
  <c r="L28" i="15"/>
  <c r="L31" i="15"/>
  <c r="L24" i="15"/>
  <c r="L23" i="15"/>
  <c r="L29" i="15"/>
  <c r="L27" i="15"/>
  <c r="L15" i="15"/>
  <c r="F33" i="14"/>
  <c r="F30" i="14"/>
  <c r="F26" i="14"/>
  <c r="F22" i="14"/>
  <c r="F29" i="14"/>
  <c r="F25" i="14"/>
  <c r="F28" i="14"/>
  <c r="F24" i="14"/>
  <c r="F31" i="14"/>
  <c r="F27" i="14"/>
  <c r="F23" i="14"/>
  <c r="F8" i="14"/>
  <c r="F12" i="14"/>
  <c r="J4" i="14"/>
  <c r="F5" i="14"/>
  <c r="F9" i="14"/>
  <c r="F13" i="14"/>
  <c r="F16" i="14"/>
  <c r="F32" i="14"/>
  <c r="F6" i="14"/>
  <c r="F10" i="14"/>
  <c r="F14" i="14"/>
  <c r="J21" i="14"/>
  <c r="F7" i="14"/>
  <c r="L29" i="14" l="1"/>
  <c r="L25" i="14"/>
  <c r="L28" i="14"/>
  <c r="L24" i="14"/>
  <c r="L31" i="14"/>
  <c r="L27" i="14"/>
  <c r="L23" i="14"/>
  <c r="L33" i="14"/>
  <c r="L30" i="14"/>
  <c r="L26" i="14"/>
  <c r="L22" i="14"/>
  <c r="L14" i="14"/>
  <c r="L10" i="14"/>
  <c r="L6" i="14"/>
  <c r="L16" i="14"/>
  <c r="L13" i="14"/>
  <c r="L9" i="14"/>
  <c r="L5" i="14"/>
  <c r="L12" i="14"/>
  <c r="L8" i="14"/>
  <c r="L11" i="14"/>
  <c r="L7" i="14"/>
  <c r="L32" i="14"/>
  <c r="L15" i="14"/>
  <c r="G42" i="13"/>
  <c r="I15" i="13"/>
  <c r="I41" i="13" s="1"/>
  <c r="F15" i="13"/>
  <c r="F41" i="13" s="1"/>
</calcChain>
</file>

<file path=xl/sharedStrings.xml><?xml version="1.0" encoding="utf-8"?>
<sst xmlns="http://schemas.openxmlformats.org/spreadsheetml/2006/main" count="426" uniqueCount="189">
  <si>
    <t>入港船舶</t>
    <rPh sb="0" eb="2">
      <t>ニュウコウ</t>
    </rPh>
    <rPh sb="2" eb="4">
      <t>センパク</t>
    </rPh>
    <phoneticPr fontId="2"/>
  </si>
  <si>
    <t>単位</t>
    <rPh sb="0" eb="2">
      <t>タンイ</t>
    </rPh>
    <phoneticPr fontId="2"/>
  </si>
  <si>
    <t>構成比</t>
    <rPh sb="0" eb="3">
      <t>コウセイヒ</t>
    </rPh>
    <phoneticPr fontId="2"/>
  </si>
  <si>
    <t>総　　数</t>
    <rPh sb="0" eb="1">
      <t>フサ</t>
    </rPh>
    <rPh sb="3" eb="4">
      <t>カズ</t>
    </rPh>
    <phoneticPr fontId="2"/>
  </si>
  <si>
    <t>隻</t>
    <rPh sb="0" eb="1">
      <t>セキ</t>
    </rPh>
    <phoneticPr fontId="2"/>
  </si>
  <si>
    <t>総トン数</t>
    <rPh sb="0" eb="1">
      <t>ソウ</t>
    </rPh>
    <rPh sb="3" eb="4">
      <t>スウ</t>
    </rPh>
    <phoneticPr fontId="2"/>
  </si>
  <si>
    <t>総トン</t>
    <rPh sb="0" eb="1">
      <t>ソウ</t>
    </rPh>
    <phoneticPr fontId="2"/>
  </si>
  <si>
    <t>外　航　船</t>
    <rPh sb="0" eb="1">
      <t>ソト</t>
    </rPh>
    <rPh sb="2" eb="3">
      <t>ワタル</t>
    </rPh>
    <rPh sb="4" eb="5">
      <t>フネ</t>
    </rPh>
    <phoneticPr fontId="2"/>
  </si>
  <si>
    <t>内　航　船</t>
    <rPh sb="0" eb="1">
      <t>ウチ</t>
    </rPh>
    <rPh sb="2" eb="3">
      <t>ワタル</t>
    </rPh>
    <rPh sb="4" eb="5">
      <t>フネ</t>
    </rPh>
    <phoneticPr fontId="2"/>
  </si>
  <si>
    <t>海上出入貨物</t>
    <rPh sb="0" eb="2">
      <t>カイジョウ</t>
    </rPh>
    <rPh sb="2" eb="4">
      <t>デイ</t>
    </rPh>
    <rPh sb="4" eb="6">
      <t>カモツ</t>
    </rPh>
    <phoneticPr fontId="2"/>
  </si>
  <si>
    <t>構成比</t>
    <rPh sb="0" eb="2">
      <t>コウセイ</t>
    </rPh>
    <rPh sb="2" eb="3">
      <t>ヒ</t>
    </rPh>
    <phoneticPr fontId="2"/>
  </si>
  <si>
    <t>輸　　出</t>
    <rPh sb="0" eb="1">
      <t>ユ</t>
    </rPh>
    <rPh sb="3" eb="4">
      <t>デ</t>
    </rPh>
    <phoneticPr fontId="2"/>
  </si>
  <si>
    <t>輸　　入</t>
    <rPh sb="0" eb="1">
      <t>ユ</t>
    </rPh>
    <rPh sb="3" eb="4">
      <t>イ</t>
    </rPh>
    <phoneticPr fontId="2"/>
  </si>
  <si>
    <t>計</t>
    <rPh sb="0" eb="1">
      <t>ケイ</t>
    </rPh>
    <phoneticPr fontId="2"/>
  </si>
  <si>
    <t>移　　出</t>
    <rPh sb="0" eb="1">
      <t>ワタル</t>
    </rPh>
    <rPh sb="3" eb="4">
      <t>デ</t>
    </rPh>
    <phoneticPr fontId="2"/>
  </si>
  <si>
    <t>移　　入</t>
    <rPh sb="0" eb="1">
      <t>ワタル</t>
    </rPh>
    <rPh sb="3" eb="4">
      <t>イ</t>
    </rPh>
    <phoneticPr fontId="2"/>
  </si>
  <si>
    <t>合　　　計</t>
    <rPh sb="0" eb="1">
      <t>ゴウ</t>
    </rPh>
    <rPh sb="4" eb="5">
      <t>ケイ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</si>
  <si>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</si>
  <si>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</si>
  <si>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貿易額</t>
    <rPh sb="0" eb="2">
      <t>ボウエキ</t>
    </rPh>
    <rPh sb="2" eb="3">
      <t>ガク</t>
    </rPh>
    <phoneticPr fontId="2"/>
  </si>
  <si>
    <t>百万円</t>
    <rPh sb="0" eb="3">
      <t>ヒャクマンエン</t>
    </rPh>
    <phoneticPr fontId="2"/>
  </si>
  <si>
    <t>（注）コンテナ個数は、実入・空の合計。</t>
    <rPh sb="1" eb="2">
      <t>チュウ</t>
    </rPh>
    <rPh sb="7" eb="9">
      <t>コスウ</t>
    </rPh>
    <rPh sb="11" eb="13">
      <t>ミイ</t>
    </rPh>
    <rPh sb="14" eb="15">
      <t>カラ</t>
    </rPh>
    <rPh sb="16" eb="18">
      <t>ゴウケイ</t>
    </rPh>
    <phoneticPr fontId="2"/>
  </si>
  <si>
    <t>貨 物 量</t>
    <rPh sb="0" eb="1">
      <t>カ</t>
    </rPh>
    <rPh sb="2" eb="3">
      <t>モノ</t>
    </rPh>
    <rPh sb="4" eb="5">
      <t>リョウ</t>
    </rPh>
    <phoneticPr fontId="2"/>
  </si>
  <si>
    <t>　　総　　数</t>
    <rPh sb="2" eb="3">
      <t>フサ</t>
    </rPh>
    <rPh sb="5" eb="6">
      <t>カズ</t>
    </rPh>
    <phoneticPr fontId="2"/>
  </si>
  <si>
    <t>「うちコンテナ貨物」の構成比は、外貿又は内貿の貨物量に占めるコンテナ貨物の割合。</t>
    <rPh sb="7" eb="9">
      <t>カモツ</t>
    </rPh>
    <rPh sb="11" eb="14">
      <t>コウセイヒ</t>
    </rPh>
    <rPh sb="16" eb="17">
      <t>ガイ</t>
    </rPh>
    <rPh sb="17" eb="18">
      <t>ボウ</t>
    </rPh>
    <rPh sb="18" eb="19">
      <t>マタ</t>
    </rPh>
    <rPh sb="20" eb="21">
      <t>ナイ</t>
    </rPh>
    <rPh sb="21" eb="22">
      <t>ボウ</t>
    </rPh>
    <rPh sb="23" eb="26">
      <t>カモツリョウ</t>
    </rPh>
    <rPh sb="27" eb="28">
      <t>シ</t>
    </rPh>
    <rPh sb="34" eb="36">
      <t>カモツ</t>
    </rPh>
    <rPh sb="37" eb="39">
      <t>ワリアイ</t>
    </rPh>
    <phoneticPr fontId="2"/>
  </si>
  <si>
    <t>フルコンテナ船</t>
    <rPh sb="6" eb="7">
      <t>セン</t>
    </rPh>
    <phoneticPr fontId="2"/>
  </si>
  <si>
    <t>コンテナ個数</t>
    <rPh sb="4" eb="6">
      <t>コスウ</t>
    </rPh>
    <phoneticPr fontId="2"/>
  </si>
  <si>
    <t>うちコンテナ貨物量</t>
    <rPh sb="6" eb="9">
      <t>カモツリョウ</t>
    </rPh>
    <phoneticPr fontId="2"/>
  </si>
  <si>
    <t>隻　　数</t>
    <rPh sb="0" eb="1">
      <t>ヒトツ</t>
    </rPh>
    <rPh sb="3" eb="4">
      <t>カズ</t>
    </rPh>
    <phoneticPr fontId="2"/>
  </si>
  <si>
    <t>隻　　数</t>
    <rPh sb="0" eb="1">
      <t>シャク</t>
    </rPh>
    <rPh sb="3" eb="4">
      <t>カズ</t>
    </rPh>
    <phoneticPr fontId="2"/>
  </si>
  <si>
    <t>隻　　数</t>
    <rPh sb="0" eb="1">
      <t>セキ</t>
    </rPh>
    <rPh sb="3" eb="4">
      <t>カズ</t>
    </rPh>
    <phoneticPr fontId="2"/>
  </si>
  <si>
    <t>うち</t>
    <phoneticPr fontId="2"/>
  </si>
  <si>
    <t>トン</t>
    <phoneticPr fontId="2"/>
  </si>
  <si>
    <t>TEU</t>
    <phoneticPr fontId="2"/>
  </si>
  <si>
    <t>計</t>
    <phoneticPr fontId="2"/>
  </si>
  <si>
    <t>外　　貿</t>
    <phoneticPr fontId="2"/>
  </si>
  <si>
    <t>コンテナ貨物</t>
    <phoneticPr fontId="2"/>
  </si>
  <si>
    <t>コンテナ個数</t>
    <phoneticPr fontId="2"/>
  </si>
  <si>
    <t>※端数処理の関係で合計値が一致しない場合があります。</t>
    <phoneticPr fontId="2"/>
  </si>
  <si>
    <t>（単位：比率は％）</t>
    <rPh sb="1" eb="3">
      <t>タンイ</t>
    </rPh>
    <rPh sb="4" eb="6">
      <t>ヒリツ</t>
    </rPh>
    <phoneticPr fontId="2"/>
  </si>
  <si>
    <t>５　年</t>
    <phoneticPr fontId="2"/>
  </si>
  <si>
    <t>前　年
同期比</t>
    <rPh sb="0" eb="1">
      <t>マエ</t>
    </rPh>
    <rPh sb="2" eb="3">
      <t>ネン</t>
    </rPh>
    <rPh sb="4" eb="7">
      <t>ドウキヒ</t>
    </rPh>
    <phoneticPr fontId="2"/>
  </si>
  <si>
    <t>（注）順位の（　）内は、前年の順位。</t>
    <rPh sb="1" eb="2">
      <t>チュウ</t>
    </rPh>
    <rPh sb="3" eb="5">
      <t>ジュンイ</t>
    </rPh>
    <rPh sb="9" eb="10">
      <t>ナイ</t>
    </rPh>
    <rPh sb="12" eb="14">
      <t>ゼンネン</t>
    </rPh>
    <rPh sb="15" eb="17">
      <t>ジュンイ</t>
    </rPh>
    <phoneticPr fontId="14"/>
  </si>
  <si>
    <t>その他</t>
    <phoneticPr fontId="2"/>
  </si>
  <si>
    <t>衣服・身廻品・はきもの</t>
    <phoneticPr fontId="14"/>
  </si>
  <si>
    <t>(10)</t>
    <phoneticPr fontId="2"/>
  </si>
  <si>
    <t>韓国</t>
    <phoneticPr fontId="15"/>
  </si>
  <si>
    <t>(11)</t>
    <phoneticPr fontId="2"/>
  </si>
  <si>
    <t>(9)</t>
    <phoneticPr fontId="2"/>
  </si>
  <si>
    <t>マレーシア</t>
    <phoneticPr fontId="2"/>
  </si>
  <si>
    <t>マレーシア</t>
    <phoneticPr fontId="15"/>
  </si>
  <si>
    <t>(7)</t>
    <phoneticPr fontId="2"/>
  </si>
  <si>
    <t>(6)</t>
    <phoneticPr fontId="2"/>
  </si>
  <si>
    <t>メキシコ</t>
    <phoneticPr fontId="2"/>
  </si>
  <si>
    <t>メキシコ</t>
    <phoneticPr fontId="15"/>
  </si>
  <si>
    <t>産業機械</t>
    <phoneticPr fontId="2"/>
  </si>
  <si>
    <t>産業機械</t>
    <phoneticPr fontId="15"/>
  </si>
  <si>
    <t>(5)</t>
    <phoneticPr fontId="2"/>
  </si>
  <si>
    <t>石炭</t>
    <phoneticPr fontId="15"/>
  </si>
  <si>
    <t>(3)</t>
    <phoneticPr fontId="2"/>
  </si>
  <si>
    <t>製造食品</t>
    <phoneticPr fontId="2"/>
  </si>
  <si>
    <t>製造食品</t>
    <phoneticPr fontId="15"/>
  </si>
  <si>
    <t>アメリカ合衆国</t>
    <phoneticPr fontId="2"/>
  </si>
  <si>
    <t>アメリカ合衆国</t>
    <phoneticPr fontId="15"/>
  </si>
  <si>
    <t>(4)</t>
    <phoneticPr fontId="2"/>
  </si>
  <si>
    <t>電気機械</t>
    <phoneticPr fontId="2"/>
  </si>
  <si>
    <t>電気機械</t>
    <phoneticPr fontId="15"/>
  </si>
  <si>
    <t>オーストラリア</t>
    <phoneticPr fontId="2"/>
  </si>
  <si>
    <t>オーストラリア</t>
    <phoneticPr fontId="15"/>
  </si>
  <si>
    <t>(2)</t>
    <phoneticPr fontId="2"/>
  </si>
  <si>
    <t>(1)</t>
    <phoneticPr fontId="2"/>
  </si>
  <si>
    <t>中国</t>
    <phoneticPr fontId="2"/>
  </si>
  <si>
    <t>中国</t>
    <phoneticPr fontId="15"/>
  </si>
  <si>
    <t>ＬＮＧ
（液化天然ガス）</t>
    <phoneticPr fontId="14"/>
  </si>
  <si>
    <t>前　年
同期比</t>
    <rPh sb="4" eb="6">
      <t>ドウキ</t>
    </rPh>
    <phoneticPr fontId="14"/>
  </si>
  <si>
    <t>貨物量</t>
    <rPh sb="0" eb="2">
      <t>カモツ</t>
    </rPh>
    <rPh sb="2" eb="3">
      <t>リョウ</t>
    </rPh>
    <phoneticPr fontId="2"/>
  </si>
  <si>
    <t>主要品種</t>
    <rPh sb="0" eb="2">
      <t>シュヨウ</t>
    </rPh>
    <rPh sb="2" eb="4">
      <t>ヒンシュ</t>
    </rPh>
    <phoneticPr fontId="2"/>
  </si>
  <si>
    <t>（単位：トン・％）</t>
    <rPh sb="1" eb="3">
      <t>タンイ</t>
    </rPh>
    <phoneticPr fontId="14"/>
  </si>
  <si>
    <t>輸入貨物主要品種・主要国別表</t>
    <rPh sb="0" eb="1">
      <t>ユシュツ</t>
    </rPh>
    <rPh sb="1" eb="2">
      <t>ニュウ</t>
    </rPh>
    <rPh sb="2" eb="4">
      <t>カモツ</t>
    </rPh>
    <rPh sb="4" eb="6">
      <t>シュヨウ</t>
    </rPh>
    <rPh sb="6" eb="8">
      <t>ヒンシュ</t>
    </rPh>
    <rPh sb="9" eb="11">
      <t>シュヨウ</t>
    </rPh>
    <rPh sb="11" eb="13">
      <t>クニベツ</t>
    </rPh>
    <rPh sb="13" eb="14">
      <t>ヒョウ</t>
    </rPh>
    <phoneticPr fontId="5"/>
  </si>
  <si>
    <t>10国合計</t>
    <rPh sb="2" eb="3">
      <t>クニ</t>
    </rPh>
    <rPh sb="3" eb="5">
      <t>ゴウケイ</t>
    </rPh>
    <phoneticPr fontId="2"/>
  </si>
  <si>
    <t>10品種合計</t>
    <rPh sb="2" eb="3">
      <t>ヒン</t>
    </rPh>
    <rPh sb="3" eb="4">
      <t>シュ</t>
    </rPh>
    <rPh sb="4" eb="6">
      <t>ゴウケイ</t>
    </rPh>
    <phoneticPr fontId="2"/>
  </si>
  <si>
    <t>(12)</t>
    <phoneticPr fontId="2"/>
  </si>
  <si>
    <t>フィリピン</t>
    <phoneticPr fontId="2"/>
  </si>
  <si>
    <t>(8)</t>
    <phoneticPr fontId="2"/>
  </si>
  <si>
    <t>ゴム製品</t>
    <phoneticPr fontId="2"/>
  </si>
  <si>
    <t>台湾</t>
    <phoneticPr fontId="2"/>
  </si>
  <si>
    <t>金属くず</t>
    <phoneticPr fontId="2"/>
  </si>
  <si>
    <t>鋼材</t>
    <phoneticPr fontId="2"/>
  </si>
  <si>
    <t>タイ</t>
    <phoneticPr fontId="2"/>
  </si>
  <si>
    <t>自動車部品</t>
    <phoneticPr fontId="2"/>
  </si>
  <si>
    <t>完成自動車</t>
    <phoneticPr fontId="2"/>
  </si>
  <si>
    <t>合計</t>
    <rPh sb="0" eb="2">
      <t>ゴウケイ</t>
    </rPh>
    <phoneticPr fontId="2"/>
  </si>
  <si>
    <t>輸出貨物主要品種・主要国別表</t>
    <rPh sb="0" eb="2">
      <t>ユシュツ</t>
    </rPh>
    <rPh sb="2" eb="4">
      <t>カモツ</t>
    </rPh>
    <rPh sb="4" eb="6">
      <t>シュヨウ</t>
    </rPh>
    <rPh sb="6" eb="8">
      <t>ヒンシュ</t>
    </rPh>
    <rPh sb="9" eb="11">
      <t>シュヨウ</t>
    </rPh>
    <rPh sb="11" eb="13">
      <t>クニベツ</t>
    </rPh>
    <rPh sb="13" eb="14">
      <t>ヒョウ</t>
    </rPh>
    <phoneticPr fontId="2"/>
  </si>
  <si>
    <t>（注）順位の（　）内は、前年の順位。</t>
    <phoneticPr fontId="15"/>
  </si>
  <si>
    <t>その他</t>
    <phoneticPr fontId="15"/>
  </si>
  <si>
    <t>10国合計</t>
  </si>
  <si>
    <t>10品種合計</t>
  </si>
  <si>
    <t>台湾</t>
    <phoneticPr fontId="15"/>
  </si>
  <si>
    <t>(10)</t>
    <phoneticPr fontId="15"/>
  </si>
  <si>
    <t>金属製品</t>
    <phoneticPr fontId="15"/>
  </si>
  <si>
    <t>チリ</t>
    <phoneticPr fontId="15"/>
  </si>
  <si>
    <t>(9)</t>
    <phoneticPr fontId="15"/>
  </si>
  <si>
    <t>自動車部品</t>
    <phoneticPr fontId="15"/>
  </si>
  <si>
    <t>(12)</t>
    <phoneticPr fontId="15"/>
  </si>
  <si>
    <t>(8)</t>
    <phoneticPr fontId="15"/>
  </si>
  <si>
    <t>その他畜産品</t>
    <phoneticPr fontId="15"/>
  </si>
  <si>
    <t>インドネシア</t>
    <phoneticPr fontId="15"/>
  </si>
  <si>
    <t>(7)</t>
    <phoneticPr fontId="15"/>
  </si>
  <si>
    <t>(5)</t>
    <phoneticPr fontId="15"/>
  </si>
  <si>
    <t>(6)</t>
    <phoneticPr fontId="15"/>
  </si>
  <si>
    <t>ベトナム</t>
    <phoneticPr fontId="15"/>
  </si>
  <si>
    <t>(4)</t>
    <phoneticPr fontId="15"/>
  </si>
  <si>
    <t>タイ</t>
    <phoneticPr fontId="15"/>
  </si>
  <si>
    <t>(3)</t>
    <phoneticPr fontId="15"/>
  </si>
  <si>
    <t>野菜・果物</t>
    <phoneticPr fontId="15"/>
  </si>
  <si>
    <t>(2)</t>
    <phoneticPr fontId="15"/>
  </si>
  <si>
    <t>(1)</t>
    <phoneticPr fontId="15"/>
  </si>
  <si>
    <t>合計</t>
  </si>
  <si>
    <t>構成比</t>
    <phoneticPr fontId="14"/>
  </si>
  <si>
    <t>貨物量</t>
  </si>
  <si>
    <t>順位</t>
  </si>
  <si>
    <t>構成比</t>
  </si>
  <si>
    <t>主要品種</t>
  </si>
  <si>
    <t>順位</t>
    <phoneticPr fontId="14"/>
  </si>
  <si>
    <t>（単位：トン・％）</t>
    <phoneticPr fontId="14"/>
  </si>
  <si>
    <t>コンテナ輸入貨物主要品種・主要国別表</t>
    <rPh sb="5" eb="6">
      <t>ニュウ</t>
    </rPh>
    <rPh sb="17" eb="18">
      <t>ヒョウ</t>
    </rPh>
    <phoneticPr fontId="15"/>
  </si>
  <si>
    <t>再利用資材</t>
    <phoneticPr fontId="15"/>
  </si>
  <si>
    <t>非鉄金属</t>
    <phoneticPr fontId="15"/>
  </si>
  <si>
    <t>金属くず</t>
    <phoneticPr fontId="15"/>
  </si>
  <si>
    <t>ゴム製品</t>
    <phoneticPr fontId="15"/>
  </si>
  <si>
    <t>完成自動車</t>
    <phoneticPr fontId="15"/>
  </si>
  <si>
    <t>主要品種</t>
    <phoneticPr fontId="14"/>
  </si>
  <si>
    <t>コンテナ輸出貨物主要品種・主要国別表</t>
    <rPh sb="17" eb="18">
      <t>ヒョウ</t>
    </rPh>
    <phoneticPr fontId="15"/>
  </si>
  <si>
    <t>（注）順位の（ ）内は、前年の順位。</t>
    <phoneticPr fontId="14"/>
  </si>
  <si>
    <t>合計</t>
    <rPh sb="0" eb="2">
      <t>ゴウケイ</t>
    </rPh>
    <phoneticPr fontId="14"/>
  </si>
  <si>
    <t>主要港</t>
    <rPh sb="0" eb="2">
      <t>シュヨウ</t>
    </rPh>
    <rPh sb="2" eb="3">
      <t>コウ</t>
    </rPh>
    <phoneticPr fontId="14"/>
  </si>
  <si>
    <t>移入貨物主要品種・主要港別表</t>
    <rPh sb="0" eb="2">
      <t>イニュウ</t>
    </rPh>
    <rPh sb="2" eb="4">
      <t>カモツ</t>
    </rPh>
    <rPh sb="9" eb="11">
      <t>シュヨウ</t>
    </rPh>
    <rPh sb="11" eb="12">
      <t>ミナト</t>
    </rPh>
    <rPh sb="13" eb="14">
      <t>ヒョウ</t>
    </rPh>
    <phoneticPr fontId="14"/>
  </si>
  <si>
    <t>移出貨物主要品種・主要港別表</t>
    <rPh sb="0" eb="2">
      <t>イシュツ</t>
    </rPh>
    <rPh sb="2" eb="4">
      <t>カモツ</t>
    </rPh>
    <rPh sb="9" eb="11">
      <t>シュヨウ</t>
    </rPh>
    <rPh sb="11" eb="12">
      <t>ミナト</t>
    </rPh>
    <rPh sb="12" eb="13">
      <t>ベツ</t>
    </rPh>
    <rPh sb="13" eb="14">
      <t>ヒョウ</t>
    </rPh>
    <phoneticPr fontId="14"/>
  </si>
  <si>
    <t>令和６年上半期横浜港の港勢（速報値）</t>
    <rPh sb="4" eb="7">
      <t>カミハンキ</t>
    </rPh>
    <rPh sb="14" eb="17">
      <t>ソクホウチ</t>
    </rPh>
    <phoneticPr fontId="2"/>
  </si>
  <si>
    <t>６　年</t>
    <phoneticPr fontId="2"/>
  </si>
  <si>
    <t>内　　貿</t>
    <rPh sb="0" eb="1">
      <t>ナイ</t>
    </rPh>
    <phoneticPr fontId="2"/>
  </si>
  <si>
    <t>（注）令和６年８月21日横浜税関資料による</t>
    <rPh sb="1" eb="2">
      <t>チュウ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ヨコハマ</t>
    </rPh>
    <rPh sb="14" eb="16">
      <t>ゼイカン</t>
    </rPh>
    <rPh sb="16" eb="18">
      <t>シリョウ</t>
    </rPh>
    <phoneticPr fontId="2"/>
  </si>
  <si>
    <t>令和６年上半期（速報値）</t>
    <phoneticPr fontId="14"/>
  </si>
  <si>
    <t>順位</t>
    <rPh sb="0" eb="2">
      <t>ジュンイ</t>
    </rPh>
    <phoneticPr fontId="2"/>
  </si>
  <si>
    <t>主要相手国</t>
    <rPh sb="0" eb="2">
      <t>シュヨウ</t>
    </rPh>
    <rPh sb="2" eb="4">
      <t>アイテ</t>
    </rPh>
    <rPh sb="4" eb="5">
      <t>クニ</t>
    </rPh>
    <phoneticPr fontId="2"/>
  </si>
  <si>
    <t>染料等化学工業品</t>
    <rPh sb="2" eb="3">
      <t>トウ</t>
    </rPh>
    <phoneticPr fontId="2"/>
  </si>
  <si>
    <t>アラブ首長国連邦</t>
    <phoneticPr fontId="2"/>
  </si>
  <si>
    <t>再利用資材</t>
    <phoneticPr fontId="2"/>
  </si>
  <si>
    <t>ベトナム</t>
    <phoneticPr fontId="2"/>
  </si>
  <si>
    <t>原油</t>
    <phoneticPr fontId="15"/>
  </si>
  <si>
    <t>アラブ首長国連邦</t>
    <phoneticPr fontId="15"/>
  </si>
  <si>
    <t>染料等化学工業品</t>
    <rPh sb="2" eb="3">
      <t>トウ</t>
    </rPh>
    <phoneticPr fontId="15"/>
  </si>
  <si>
    <t>家具装備品</t>
    <phoneticPr fontId="15"/>
  </si>
  <si>
    <t>主要相手国</t>
    <rPh sb="2" eb="4">
      <t>アイテ</t>
    </rPh>
    <phoneticPr fontId="15"/>
  </si>
  <si>
    <t>カナダ</t>
    <phoneticPr fontId="15"/>
  </si>
  <si>
    <t>衣服・身廻品・はきもの</t>
    <phoneticPr fontId="15"/>
  </si>
  <si>
    <t>(11)</t>
    <phoneticPr fontId="15"/>
  </si>
  <si>
    <t>フィリピン</t>
    <phoneticPr fontId="15"/>
  </si>
  <si>
    <t>石炭</t>
  </si>
  <si>
    <t>横須賀</t>
  </si>
  <si>
    <t>重油</t>
  </si>
  <si>
    <t>千葉</t>
  </si>
  <si>
    <t>取合せ品</t>
  </si>
  <si>
    <t>名古屋</t>
  </si>
  <si>
    <t>その他の石油</t>
  </si>
  <si>
    <t>三河</t>
  </si>
  <si>
    <t>完成自動車</t>
  </si>
  <si>
    <t>東京</t>
  </si>
  <si>
    <t>鋼材</t>
  </si>
  <si>
    <t>川崎</t>
  </si>
  <si>
    <t>廃土砂</t>
  </si>
  <si>
    <t>仙台塩釜</t>
  </si>
  <si>
    <t>再利用資材</t>
  </si>
  <si>
    <t>海上</t>
  </si>
  <si>
    <t>動植物性製造飼肥料</t>
  </si>
  <si>
    <t>木更津</t>
  </si>
  <si>
    <t>揮発油</t>
  </si>
  <si>
    <t>神戸</t>
  </si>
  <si>
    <t>10港合計</t>
  </si>
  <si>
    <t>その他</t>
  </si>
  <si>
    <t>原油</t>
  </si>
  <si>
    <t>喜入</t>
  </si>
  <si>
    <t>砂利・砂</t>
  </si>
  <si>
    <t>セメント</t>
  </si>
  <si>
    <t>水島</t>
  </si>
  <si>
    <t>苅田</t>
  </si>
  <si>
    <t>鹿島</t>
  </si>
  <si>
    <t>鉄鋼</t>
  </si>
  <si>
    <t>八戸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</si>
</sst>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0.0_ "/>
    <numFmt numFmtId="178" formatCode="##,###,##0"/>
    <numFmt numFmtId="179" formatCode="##0.0"/>
    <numFmt numFmtId="180" formatCode="#,##0.0;[Red]#,##0.0"/>
    <numFmt numFmtId="181" formatCode="0.0;[Red]0.0"/>
    <numFmt numFmtId="182" formatCode="\(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7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16"/>
      <name val="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color rgb="FFFF0000"/>
      <name val="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2" fillId="0" borderId="0"/>
  </cellStyleXfs>
  <cellXfs count="235">
    <xf numFmtId="0" fontId="0" fillId="0" borderId="0" xfId="0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3" fillId="0" borderId="0" xfId="0" applyFont="1"/>
    <xf numFmtId="0" fontId="4" fillId="0" borderId="11" xfId="0" applyFont="1" applyBorder="1" applyAlignment="1">
      <alignment horizontal="centerContinuous"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38" fontId="5" fillId="0" borderId="5" xfId="1" applyFont="1" applyFill="1" applyBorder="1" applyAlignment="1">
      <alignment horizontal="right" vertical="center" shrinkToFit="1"/>
    </xf>
    <xf numFmtId="38" fontId="5" fillId="0" borderId="10" xfId="1" applyFont="1" applyFill="1" applyBorder="1" applyAlignment="1">
      <alignment horizontal="right" vertical="center" shrinkToFit="1"/>
    </xf>
    <xf numFmtId="38" fontId="4" fillId="0" borderId="5" xfId="1" quotePrefix="1" applyFont="1" applyFill="1" applyBorder="1" applyAlignment="1">
      <alignment horizontal="right" vertical="center" shrinkToFit="1"/>
    </xf>
    <xf numFmtId="38" fontId="4" fillId="0" borderId="10" xfId="1" quotePrefix="1" applyFont="1" applyFill="1" applyBorder="1" applyAlignment="1">
      <alignment horizontal="right" vertical="center" shrinkToFit="1"/>
    </xf>
    <xf numFmtId="38" fontId="5" fillId="0" borderId="9" xfId="1" applyFont="1" applyFill="1" applyBorder="1" applyAlignment="1">
      <alignment horizontal="right" vertical="center" shrinkToFit="1"/>
    </xf>
    <xf numFmtId="38" fontId="4" fillId="0" borderId="5" xfId="1" applyFont="1" applyFill="1" applyBorder="1" applyAlignment="1">
      <alignment horizontal="right" vertical="center" shrinkToFit="1"/>
    </xf>
    <xf numFmtId="38" fontId="4" fillId="0" borderId="9" xfId="1" applyFont="1" applyFill="1" applyBorder="1" applyAlignment="1">
      <alignment horizontal="right" vertical="center" shrinkToFit="1"/>
    </xf>
    <xf numFmtId="38" fontId="4" fillId="0" borderId="0" xfId="1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2" applyFont="1"/>
    <xf numFmtId="0" fontId="8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3" fontId="8" fillId="0" borderId="0" xfId="2" applyNumberFormat="1" applyFont="1" applyAlignment="1">
      <alignment vertical="center"/>
    </xf>
    <xf numFmtId="0" fontId="8" fillId="0" borderId="17" xfId="2" applyFont="1" applyBorder="1" applyAlignment="1">
      <alignment vertical="center"/>
    </xf>
    <xf numFmtId="0" fontId="11" fillId="0" borderId="5" xfId="2" applyFont="1" applyBorder="1" applyAlignment="1">
      <alignment horizontal="distributed" vertical="center" wrapText="1"/>
    </xf>
    <xf numFmtId="0" fontId="18" fillId="0" borderId="10" xfId="2" applyFont="1" applyBorder="1" applyAlignment="1">
      <alignment horizontal="center" vertical="center" wrapText="1" shrinkToFit="1"/>
    </xf>
    <xf numFmtId="0" fontId="8" fillId="0" borderId="17" xfId="2" applyFont="1" applyBorder="1" applyAlignment="1">
      <alignment horizontal="right"/>
    </xf>
    <xf numFmtId="0" fontId="8" fillId="0" borderId="17" xfId="2" quotePrefix="1" applyFont="1" applyBorder="1" applyAlignment="1">
      <alignment horizontal="left" vertical="center"/>
    </xf>
    <xf numFmtId="0" fontId="8" fillId="0" borderId="17" xfId="2" applyFont="1" applyBorder="1" applyAlignment="1">
      <alignment horizontal="distributed" vertical="center"/>
    </xf>
    <xf numFmtId="0" fontId="19" fillId="0" borderId="0" xfId="2" applyFont="1"/>
    <xf numFmtId="0" fontId="20" fillId="0" borderId="0" xfId="2" applyFont="1" applyAlignment="1">
      <alignment horizontal="centerContinuous"/>
    </xf>
    <xf numFmtId="0" fontId="21" fillId="0" borderId="0" xfId="2" applyFont="1" applyAlignment="1">
      <alignment horizontal="centerContinuous"/>
    </xf>
    <xf numFmtId="0" fontId="22" fillId="0" borderId="0" xfId="2" applyFont="1" applyAlignment="1">
      <alignment horizontal="centerContinuous"/>
    </xf>
    <xf numFmtId="0" fontId="23" fillId="0" borderId="0" xfId="2" applyFont="1"/>
    <xf numFmtId="0" fontId="24" fillId="0" borderId="17" xfId="2" quotePrefix="1" applyFont="1" applyBorder="1" applyAlignment="1">
      <alignment horizontal="left" vertical="center"/>
    </xf>
    <xf numFmtId="0" fontId="24" fillId="0" borderId="17" xfId="2" applyFont="1" applyBorder="1" applyAlignment="1">
      <alignment horizontal="distributed" vertical="center"/>
    </xf>
    <xf numFmtId="0" fontId="24" fillId="0" borderId="17" xfId="2" applyFont="1" applyBorder="1" applyAlignment="1">
      <alignment vertical="center"/>
    </xf>
    <xf numFmtId="0" fontId="16" fillId="0" borderId="6" xfId="2" applyFont="1" applyBorder="1" applyAlignment="1">
      <alignment horizontal="distributed" vertical="center" wrapText="1" shrinkToFit="1"/>
    </xf>
    <xf numFmtId="0" fontId="13" fillId="0" borderId="0" xfId="3" applyFont="1"/>
    <xf numFmtId="0" fontId="8" fillId="0" borderId="0" xfId="3" applyFont="1" applyAlignment="1">
      <alignment vertical="center"/>
    </xf>
    <xf numFmtId="0" fontId="8" fillId="0" borderId="0" xfId="3" applyFont="1" applyAlignment="1">
      <alignment horizontal="distributed" vertical="center"/>
    </xf>
    <xf numFmtId="3" fontId="8" fillId="0" borderId="0" xfId="3" applyNumberFormat="1" applyFont="1" applyAlignment="1">
      <alignment vertical="center"/>
    </xf>
    <xf numFmtId="180" fontId="8" fillId="0" borderId="16" xfId="3" applyNumberFormat="1" applyFont="1" applyBorder="1" applyAlignment="1">
      <alignment horizontal="right" vertical="center"/>
    </xf>
    <xf numFmtId="176" fontId="8" fillId="0" borderId="16" xfId="3" applyNumberFormat="1" applyFont="1" applyBorder="1" applyAlignment="1">
      <alignment horizontal="right" vertical="center"/>
    </xf>
    <xf numFmtId="178" fontId="8" fillId="0" borderId="16" xfId="3" applyNumberFormat="1" applyFont="1" applyBorder="1" applyAlignment="1">
      <alignment horizontal="right" vertical="center"/>
    </xf>
    <xf numFmtId="0" fontId="8" fillId="0" borderId="16" xfId="3" applyFont="1" applyBorder="1" applyAlignment="1">
      <alignment horizontal="distributed" vertical="center"/>
    </xf>
    <xf numFmtId="0" fontId="8" fillId="0" borderId="17" xfId="3" applyFont="1" applyBorder="1" applyAlignment="1">
      <alignment vertical="center"/>
    </xf>
    <xf numFmtId="0" fontId="8" fillId="0" borderId="18" xfId="3" applyFont="1" applyBorder="1" applyAlignment="1">
      <alignment vertical="center"/>
    </xf>
    <xf numFmtId="181" fontId="8" fillId="0" borderId="16" xfId="3" applyNumberFormat="1" applyFont="1" applyBorder="1" applyAlignment="1">
      <alignment horizontal="right" vertical="center"/>
    </xf>
    <xf numFmtId="180" fontId="8" fillId="0" borderId="5" xfId="3" applyNumberFormat="1" applyFont="1" applyBorder="1" applyAlignment="1">
      <alignment horizontal="right" vertical="center"/>
    </xf>
    <xf numFmtId="176" fontId="8" fillId="0" borderId="5" xfId="3" applyNumberFormat="1" applyFont="1" applyBorder="1" applyAlignment="1">
      <alignment horizontal="right" vertical="center"/>
    </xf>
    <xf numFmtId="178" fontId="8" fillId="0" borderId="5" xfId="3" applyNumberFormat="1" applyFont="1" applyBorder="1" applyAlignment="1">
      <alignment horizontal="right" vertical="center"/>
    </xf>
    <xf numFmtId="0" fontId="8" fillId="0" borderId="5" xfId="3" applyFont="1" applyBorder="1" applyAlignment="1">
      <alignment horizontal="distributed" vertical="center"/>
    </xf>
    <xf numFmtId="0" fontId="8" fillId="0" borderId="19" xfId="3" applyFont="1" applyBorder="1" applyAlignment="1">
      <alignment vertical="center"/>
    </xf>
    <xf numFmtId="181" fontId="8" fillId="0" borderId="5" xfId="3" applyNumberFormat="1" applyFont="1" applyBorder="1" applyAlignment="1">
      <alignment horizontal="right" vertical="center"/>
    </xf>
    <xf numFmtId="0" fontId="8" fillId="0" borderId="0" xfId="3" applyFont="1"/>
    <xf numFmtId="180" fontId="8" fillId="0" borderId="10" xfId="3" applyNumberFormat="1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178" fontId="8" fillId="0" borderId="10" xfId="3" applyNumberFormat="1" applyFont="1" applyBorder="1" applyAlignment="1">
      <alignment horizontal="right" vertical="center"/>
    </xf>
    <xf numFmtId="0" fontId="8" fillId="0" borderId="10" xfId="3" applyFont="1" applyBorder="1" applyAlignment="1">
      <alignment horizontal="distributed" vertical="center" wrapText="1"/>
    </xf>
    <xf numFmtId="182" fontId="8" fillId="0" borderId="7" xfId="3" applyNumberFormat="1" applyFont="1" applyBorder="1" applyAlignment="1">
      <alignment horizontal="center" vertical="center" shrinkToFit="1"/>
    </xf>
    <xf numFmtId="181" fontId="8" fillId="0" borderId="10" xfId="3" applyNumberFormat="1" applyFont="1" applyBorder="1" applyAlignment="1">
      <alignment horizontal="right" vertical="center"/>
    </xf>
    <xf numFmtId="0" fontId="8" fillId="0" borderId="5" xfId="3" applyFont="1" applyBorder="1" applyAlignment="1">
      <alignment horizontal="distributed" vertical="center" wrapText="1"/>
    </xf>
    <xf numFmtId="182" fontId="8" fillId="0" borderId="0" xfId="3" applyNumberFormat="1" applyFont="1" applyAlignment="1">
      <alignment horizontal="center" vertical="center" shrinkToFit="1"/>
    </xf>
    <xf numFmtId="0" fontId="8" fillId="0" borderId="19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176" fontId="10" fillId="0" borderId="5" xfId="3" applyNumberFormat="1" applyFont="1" applyBorder="1" applyAlignment="1">
      <alignment horizontal="right" vertical="center"/>
    </xf>
    <xf numFmtId="181" fontId="17" fillId="0" borderId="1" xfId="3" applyNumberFormat="1" applyFont="1" applyBorder="1" applyAlignment="1">
      <alignment horizontal="right" vertical="center"/>
    </xf>
    <xf numFmtId="178" fontId="17" fillId="0" borderId="1" xfId="3" applyNumberFormat="1" applyFont="1" applyBorder="1" applyAlignment="1">
      <alignment horizontal="right" vertical="center"/>
    </xf>
    <xf numFmtId="0" fontId="17" fillId="0" borderId="1" xfId="3" applyFont="1" applyBorder="1" applyAlignment="1">
      <alignment horizontal="distributed" vertical="center"/>
    </xf>
    <xf numFmtId="0" fontId="17" fillId="0" borderId="2" xfId="3" applyFont="1" applyBorder="1" applyAlignment="1">
      <alignment vertical="center"/>
    </xf>
    <xf numFmtId="0" fontId="17" fillId="0" borderId="21" xfId="3" applyFont="1" applyBorder="1" applyAlignment="1">
      <alignment vertical="center"/>
    </xf>
    <xf numFmtId="0" fontId="8" fillId="0" borderId="10" xfId="3" applyFont="1" applyBorder="1" applyAlignment="1">
      <alignment horizontal="center" vertical="center" shrinkToFit="1"/>
    </xf>
    <xf numFmtId="0" fontId="8" fillId="0" borderId="10" xfId="3" applyFont="1" applyBorder="1" applyAlignment="1">
      <alignment horizontal="center" vertical="center"/>
    </xf>
    <xf numFmtId="0" fontId="8" fillId="0" borderId="10" xfId="3" applyFont="1" applyBorder="1" applyAlignment="1">
      <alignment horizontal="distributed" vertical="center"/>
    </xf>
    <xf numFmtId="0" fontId="8" fillId="0" borderId="17" xfId="3" applyFont="1" applyBorder="1" applyAlignment="1">
      <alignment horizontal="right"/>
    </xf>
    <xf numFmtId="0" fontId="8" fillId="0" borderId="17" xfId="3" quotePrefix="1" applyFont="1" applyBorder="1" applyAlignment="1">
      <alignment horizontal="left" vertical="center"/>
    </xf>
    <xf numFmtId="0" fontId="8" fillId="0" borderId="17" xfId="3" applyFont="1" applyBorder="1" applyAlignment="1">
      <alignment horizontal="distributed" vertical="center"/>
    </xf>
    <xf numFmtId="0" fontId="19" fillId="0" borderId="0" xfId="3" applyFont="1"/>
    <xf numFmtId="0" fontId="20" fillId="0" borderId="0" xfId="3" applyFont="1" applyAlignment="1">
      <alignment horizontal="centerContinuous"/>
    </xf>
    <xf numFmtId="0" fontId="21" fillId="0" borderId="0" xfId="3" applyFont="1" applyAlignment="1">
      <alignment horizontal="centerContinuous"/>
    </xf>
    <xf numFmtId="0" fontId="22" fillId="0" borderId="0" xfId="3" applyFont="1" applyAlignment="1">
      <alignment horizontal="centerContinuous"/>
    </xf>
    <xf numFmtId="178" fontId="8" fillId="0" borderId="16" xfId="3" quotePrefix="1" applyNumberFormat="1" applyFont="1" applyBorder="1" applyAlignment="1">
      <alignment horizontal="right" vertical="center"/>
    </xf>
    <xf numFmtId="181" fontId="8" fillId="0" borderId="5" xfId="3" applyNumberFormat="1" applyFont="1" applyBorder="1" applyAlignment="1">
      <alignment horizontal="right" vertical="center" shrinkToFit="1"/>
    </xf>
    <xf numFmtId="176" fontId="8" fillId="0" borderId="5" xfId="3" applyNumberFormat="1" applyFont="1" applyBorder="1" applyAlignment="1">
      <alignment horizontal="right" vertical="center" shrinkToFit="1"/>
    </xf>
    <xf numFmtId="178" fontId="8" fillId="0" borderId="5" xfId="3" quotePrefix="1" applyNumberFormat="1" applyFont="1" applyBorder="1" applyAlignment="1">
      <alignment horizontal="right" vertical="center"/>
    </xf>
    <xf numFmtId="176" fontId="17" fillId="0" borderId="1" xfId="3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12" fillId="0" borderId="13" xfId="3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9" fontId="5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0" fillId="0" borderId="7" xfId="0" applyBorder="1"/>
    <xf numFmtId="3" fontId="5" fillId="0" borderId="5" xfId="0" applyNumberFormat="1" applyFont="1" applyBorder="1" applyAlignment="1">
      <alignment horizontal="right" vertical="center" shrinkToFit="1"/>
    </xf>
    <xf numFmtId="3" fontId="4" fillId="0" borderId="5" xfId="0" quotePrefix="1" applyNumberFormat="1" applyFont="1" applyBorder="1" applyAlignment="1">
      <alignment horizontal="right" vertical="center" shrinkToFit="1"/>
    </xf>
    <xf numFmtId="3" fontId="4" fillId="0" borderId="10" xfId="0" quotePrefix="1" applyNumberFormat="1" applyFont="1" applyBorder="1" applyAlignment="1">
      <alignment horizontal="right" vertical="center" shrinkToFit="1"/>
    </xf>
    <xf numFmtId="0" fontId="8" fillId="0" borderId="0" xfId="0" quotePrefix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2" xfId="0" applyFont="1" applyBorder="1" applyAlignment="1">
      <alignment horizontal="centerContinuous" vertical="center"/>
    </xf>
    <xf numFmtId="0" fontId="8" fillId="0" borderId="23" xfId="0" applyFont="1" applyBorder="1" applyAlignment="1">
      <alignment horizontal="distributed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7" fillId="0" borderId="3" xfId="0" applyFont="1" applyBorder="1" applyAlignment="1">
      <alignment horizontal="distributed" vertical="center"/>
    </xf>
    <xf numFmtId="3" fontId="17" fillId="0" borderId="3" xfId="0" quotePrefix="1" applyNumberFormat="1" applyFont="1" applyBorder="1" applyAlignment="1">
      <alignment horizontal="right" vertical="center" shrinkToFit="1"/>
    </xf>
    <xf numFmtId="179" fontId="17" fillId="0" borderId="3" xfId="0" applyNumberFormat="1" applyFont="1" applyBorder="1" applyAlignment="1">
      <alignment horizontal="right" vertical="center" shrinkToFit="1"/>
    </xf>
    <xf numFmtId="176" fontId="17" fillId="0" borderId="26" xfId="0" applyNumberFormat="1" applyFont="1" applyBorder="1" applyAlignment="1">
      <alignment horizontal="right" vertical="center" shrinkToFit="1"/>
    </xf>
    <xf numFmtId="176" fontId="17" fillId="0" borderId="1" xfId="0" applyNumberFormat="1" applyFont="1" applyBorder="1" applyAlignment="1">
      <alignment horizontal="right" vertical="center" shrinkToFit="1"/>
    </xf>
    <xf numFmtId="0" fontId="8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right" vertical="center"/>
    </xf>
    <xf numFmtId="0" fontId="8" fillId="0" borderId="14" xfId="0" quotePrefix="1" applyFont="1" applyBorder="1" applyAlignment="1">
      <alignment horizontal="distributed" vertical="center" wrapText="1"/>
    </xf>
    <xf numFmtId="178" fontId="8" fillId="0" borderId="14" xfId="0" quotePrefix="1" applyNumberFormat="1" applyFont="1" applyBorder="1" applyAlignment="1">
      <alignment horizontal="right" vertical="center" shrinkToFit="1"/>
    </xf>
    <xf numFmtId="179" fontId="8" fillId="0" borderId="14" xfId="0" applyNumberFormat="1" applyFont="1" applyBorder="1" applyAlignment="1">
      <alignment horizontal="right" vertical="center" shrinkToFit="1"/>
    </xf>
    <xf numFmtId="176" fontId="8" fillId="0" borderId="27" xfId="0" applyNumberFormat="1" applyFont="1" applyBorder="1" applyAlignment="1">
      <alignment horizontal="right" vertical="center" shrinkToFit="1"/>
    </xf>
    <xf numFmtId="0" fontId="8" fillId="0" borderId="11" xfId="0" applyFont="1" applyBorder="1" applyAlignment="1">
      <alignment vertical="center"/>
    </xf>
    <xf numFmtId="176" fontId="8" fillId="0" borderId="9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0" fontId="8" fillId="0" borderId="6" xfId="0" quotePrefix="1" applyFont="1" applyBorder="1" applyAlignment="1">
      <alignment horizontal="distributed" vertical="center" wrapText="1"/>
    </xf>
    <xf numFmtId="178" fontId="8" fillId="0" borderId="6" xfId="0" quotePrefix="1" applyNumberFormat="1" applyFont="1" applyBorder="1" applyAlignment="1">
      <alignment horizontal="right" vertical="center" shrinkToFit="1"/>
    </xf>
    <xf numFmtId="179" fontId="8" fillId="0" borderId="6" xfId="0" applyNumberFormat="1" applyFont="1" applyBorder="1" applyAlignment="1">
      <alignment horizontal="right" vertical="center" shrinkToFit="1"/>
    </xf>
    <xf numFmtId="176" fontId="8" fillId="0" borderId="28" xfId="0" applyNumberFormat="1" applyFont="1" applyBorder="1" applyAlignment="1">
      <alignment horizontal="right" vertical="center" shrinkToFit="1"/>
    </xf>
    <xf numFmtId="176" fontId="8" fillId="0" borderId="5" xfId="0" applyNumberFormat="1" applyFont="1" applyBorder="1" applyAlignment="1">
      <alignment horizontal="right" vertical="center" shrinkToFit="1"/>
    </xf>
    <xf numFmtId="0" fontId="8" fillId="0" borderId="6" xfId="0" quotePrefix="1" applyFont="1" applyBorder="1" applyAlignment="1">
      <alignment horizontal="distributed" vertical="center"/>
    </xf>
    <xf numFmtId="0" fontId="8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right" vertical="center"/>
    </xf>
    <xf numFmtId="0" fontId="8" fillId="0" borderId="8" xfId="0" quotePrefix="1" applyFont="1" applyBorder="1" applyAlignment="1">
      <alignment horizontal="distributed" vertical="center" wrapText="1"/>
    </xf>
    <xf numFmtId="178" fontId="8" fillId="0" borderId="8" xfId="0" quotePrefix="1" applyNumberFormat="1" applyFont="1" applyBorder="1" applyAlignment="1">
      <alignment horizontal="right" vertical="center" shrinkToFit="1"/>
    </xf>
    <xf numFmtId="179" fontId="8" fillId="0" borderId="8" xfId="0" applyNumberFormat="1" applyFont="1" applyBorder="1" applyAlignment="1">
      <alignment horizontal="right" vertical="center" shrinkToFit="1"/>
    </xf>
    <xf numFmtId="176" fontId="8" fillId="0" borderId="29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vertical="center"/>
    </xf>
    <xf numFmtId="176" fontId="8" fillId="0" borderId="10" xfId="0" applyNumberFormat="1" applyFont="1" applyBorder="1" applyAlignment="1">
      <alignment horizontal="right" vertical="center" shrinkToFit="1"/>
    </xf>
    <xf numFmtId="0" fontId="8" fillId="0" borderId="6" xfId="0" applyFont="1" applyBorder="1" applyAlignment="1">
      <alignment horizontal="distributed" vertical="center"/>
    </xf>
    <xf numFmtId="3" fontId="8" fillId="0" borderId="6" xfId="0" quotePrefix="1" applyNumberFormat="1" applyFont="1" applyBorder="1" applyAlignment="1">
      <alignment horizontal="right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30" xfId="0" applyFont="1" applyBorder="1" applyAlignment="1">
      <alignment horizontal="distributed" vertical="center"/>
    </xf>
    <xf numFmtId="178" fontId="8" fillId="0" borderId="30" xfId="0" quotePrefix="1" applyNumberFormat="1" applyFont="1" applyBorder="1" applyAlignment="1">
      <alignment horizontal="right" vertical="center" shrinkToFit="1"/>
    </xf>
    <xf numFmtId="179" fontId="8" fillId="0" borderId="30" xfId="0" applyNumberFormat="1" applyFont="1" applyBorder="1" applyAlignment="1">
      <alignment horizontal="right" vertical="center" shrinkToFit="1"/>
    </xf>
    <xf numFmtId="176" fontId="8" fillId="0" borderId="31" xfId="0" applyNumberFormat="1" applyFont="1" applyBorder="1" applyAlignment="1">
      <alignment horizontal="right" vertical="center" shrinkToFit="1"/>
    </xf>
    <xf numFmtId="176" fontId="8" fillId="0" borderId="16" xfId="0" applyNumberFormat="1" applyFont="1" applyBorder="1" applyAlignment="1">
      <alignment horizontal="right" vertical="center" shrinkToFit="1"/>
    </xf>
    <xf numFmtId="0" fontId="17" fillId="0" borderId="8" xfId="0" applyFont="1" applyBorder="1" applyAlignment="1">
      <alignment horizontal="distributed" vertical="center"/>
    </xf>
    <xf numFmtId="3" fontId="17" fillId="0" borderId="8" xfId="0" quotePrefix="1" applyNumberFormat="1" applyFont="1" applyBorder="1" applyAlignment="1">
      <alignment horizontal="right" vertical="center" shrinkToFit="1"/>
    </xf>
    <xf numFmtId="179" fontId="17" fillId="0" borderId="8" xfId="0" applyNumberFormat="1" applyFont="1" applyBorder="1" applyAlignment="1">
      <alignment horizontal="right" vertical="center" shrinkToFit="1"/>
    </xf>
    <xf numFmtId="176" fontId="17" fillId="0" borderId="29" xfId="0" applyNumberFormat="1" applyFont="1" applyBorder="1" applyAlignment="1">
      <alignment vertical="center" shrinkToFit="1"/>
    </xf>
    <xf numFmtId="176" fontId="17" fillId="0" borderId="10" xfId="0" applyNumberFormat="1" applyFont="1" applyBorder="1" applyAlignment="1">
      <alignment vertical="center" shrinkToFit="1"/>
    </xf>
    <xf numFmtId="176" fontId="8" fillId="0" borderId="27" xfId="0" applyNumberFormat="1" applyFont="1" applyBorder="1" applyAlignment="1">
      <alignment vertical="center" shrinkToFit="1"/>
    </xf>
    <xf numFmtId="176" fontId="8" fillId="0" borderId="9" xfId="0" applyNumberFormat="1" applyFont="1" applyBorder="1" applyAlignment="1">
      <alignment vertical="center" shrinkToFit="1"/>
    </xf>
    <xf numFmtId="176" fontId="8" fillId="0" borderId="28" xfId="0" applyNumberFormat="1" applyFont="1" applyBorder="1" applyAlignment="1">
      <alignment vertical="center" shrinkToFit="1"/>
    </xf>
    <xf numFmtId="176" fontId="8" fillId="0" borderId="5" xfId="0" applyNumberFormat="1" applyFont="1" applyBorder="1" applyAlignment="1">
      <alignment vertical="center" shrinkToFit="1"/>
    </xf>
    <xf numFmtId="0" fontId="8" fillId="0" borderId="6" xfId="0" quotePrefix="1" applyFont="1" applyBorder="1" applyAlignment="1">
      <alignment vertical="center" shrinkToFit="1"/>
    </xf>
    <xf numFmtId="176" fontId="8" fillId="0" borderId="29" xfId="0" applyNumberFormat="1" applyFont="1" applyBorder="1" applyAlignment="1">
      <alignment vertical="center" shrinkToFit="1"/>
    </xf>
    <xf numFmtId="176" fontId="8" fillId="0" borderId="10" xfId="0" applyNumberFormat="1" applyFont="1" applyBorder="1" applyAlignment="1">
      <alignment vertical="center" shrinkToFit="1"/>
    </xf>
    <xf numFmtId="176" fontId="8" fillId="0" borderId="31" xfId="0" applyNumberFormat="1" applyFont="1" applyBorder="1" applyAlignment="1">
      <alignment vertical="center" shrinkToFit="1"/>
    </xf>
    <xf numFmtId="176" fontId="8" fillId="0" borderId="16" xfId="0" applyNumberFormat="1" applyFont="1" applyBorder="1" applyAlignment="1">
      <alignment vertical="center" shrinkToFit="1"/>
    </xf>
    <xf numFmtId="0" fontId="8" fillId="0" borderId="22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Yly1-2-9内貿貨物主要品種主要港別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DEB6E-AE98-4979-9162-23C4F57EAE50}">
  <sheetPr>
    <pageSetUpPr fitToPage="1"/>
  </sheetPr>
  <dimension ref="A1:O59"/>
  <sheetViews>
    <sheetView tabSelected="1" zoomScaleNormal="100" workbookViewId="0">
      <selection activeCell="C29" sqref="C29"/>
    </sheetView>
  </sheetViews>
  <sheetFormatPr defaultRowHeight="13.5"/>
  <cols>
    <col min="1" max="2" width="1.625" style="26" customWidth="1"/>
    <col min="3" max="3" width="16.375" style="26" customWidth="1"/>
    <col min="4" max="4" width="20" style="26" customWidth="1"/>
    <col min="5" max="5" width="9" style="26"/>
    <col min="6" max="6" width="15.25" style="26" customWidth="1"/>
    <col min="7" max="8" width="8.875" style="26" customWidth="1"/>
    <col min="9" max="9" width="15.25" style="26" customWidth="1"/>
    <col min="10" max="11" width="8.875" style="26" customWidth="1"/>
    <col min="12" max="12" width="5.875" style="26" customWidth="1"/>
    <col min="13" max="13" width="13.75" style="26" customWidth="1"/>
    <col min="14" max="16384" width="9" style="26"/>
  </cols>
  <sheetData>
    <row r="1" spans="1:13" s="2" customFormat="1" ht="24">
      <c r="A1" s="38" t="s">
        <v>138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s="3" customFormat="1" ht="39.75" customHeight="1">
      <c r="G2" s="126" t="s">
        <v>38</v>
      </c>
      <c r="H2" s="124"/>
      <c r="I2" s="124"/>
      <c r="J2" s="124"/>
      <c r="K2" s="124"/>
    </row>
    <row r="3" spans="1:13" s="3" customFormat="1" ht="26.25" customHeight="1">
      <c r="A3" s="34" t="s">
        <v>0</v>
      </c>
      <c r="I3" s="125" t="s">
        <v>39</v>
      </c>
      <c r="J3" s="125"/>
      <c r="K3" s="125"/>
    </row>
    <row r="4" spans="1:13" s="3" customFormat="1" ht="30" customHeight="1">
      <c r="A4" s="4"/>
      <c r="B4" s="5"/>
      <c r="C4" s="5"/>
      <c r="D4" s="5"/>
      <c r="E4" s="6" t="s">
        <v>1</v>
      </c>
      <c r="F4" s="132" t="s">
        <v>139</v>
      </c>
      <c r="G4" s="48" t="s">
        <v>41</v>
      </c>
      <c r="H4" s="8" t="s">
        <v>2</v>
      </c>
      <c r="I4" s="132" t="s">
        <v>40</v>
      </c>
      <c r="J4" s="48" t="s">
        <v>41</v>
      </c>
      <c r="K4" s="9" t="s">
        <v>2</v>
      </c>
      <c r="M4" s="33"/>
    </row>
    <row r="5" spans="1:13" s="3" customFormat="1" ht="21.6" customHeight="1">
      <c r="A5" s="127" t="s">
        <v>3</v>
      </c>
      <c r="B5" s="133"/>
      <c r="C5" s="134"/>
      <c r="D5" s="37" t="s">
        <v>28</v>
      </c>
      <c r="E5" s="11" t="s">
        <v>4</v>
      </c>
      <c r="F5" s="39">
        <v>13662</v>
      </c>
      <c r="G5" s="135">
        <v>95.826611489093068</v>
      </c>
      <c r="H5" s="136">
        <v>100</v>
      </c>
      <c r="I5" s="39">
        <v>14257</v>
      </c>
      <c r="J5" s="137">
        <v>93.4</v>
      </c>
      <c r="K5" s="138">
        <v>100</v>
      </c>
      <c r="L5" s="47"/>
      <c r="M5" s="46"/>
    </row>
    <row r="6" spans="1:13" s="3" customFormat="1" ht="21.6" customHeight="1">
      <c r="A6" s="139"/>
      <c r="B6" s="140"/>
      <c r="C6" s="141"/>
      <c r="D6" s="14" t="s">
        <v>5</v>
      </c>
      <c r="E6" s="14" t="s">
        <v>6</v>
      </c>
      <c r="F6" s="40">
        <v>138902351</v>
      </c>
      <c r="G6" s="142">
        <v>99.519813919869449</v>
      </c>
      <c r="H6" s="142">
        <v>100</v>
      </c>
      <c r="I6" s="40">
        <v>139572559</v>
      </c>
      <c r="J6" s="143">
        <v>107.1</v>
      </c>
      <c r="K6" s="144">
        <v>100</v>
      </c>
      <c r="L6" s="47"/>
      <c r="M6" s="46"/>
    </row>
    <row r="7" spans="1:13" s="3" customFormat="1" ht="21.6" customHeight="1">
      <c r="A7" s="12"/>
      <c r="B7" s="128" t="s">
        <v>7</v>
      </c>
      <c r="C7" s="145"/>
      <c r="D7" s="15" t="s">
        <v>28</v>
      </c>
      <c r="E7" s="15" t="s">
        <v>4</v>
      </c>
      <c r="F7" s="41">
        <v>4269</v>
      </c>
      <c r="G7" s="146">
        <v>98.682385575589464</v>
      </c>
      <c r="H7" s="147">
        <v>31.247255160298636</v>
      </c>
      <c r="I7" s="41">
        <v>4326</v>
      </c>
      <c r="J7" s="148">
        <v>107.9</v>
      </c>
      <c r="K7" s="149">
        <v>30.342989408711514</v>
      </c>
      <c r="L7" s="47"/>
      <c r="M7" s="46"/>
    </row>
    <row r="8" spans="1:13" s="3" customFormat="1" ht="21.6" customHeight="1">
      <c r="A8" s="12"/>
      <c r="B8" s="150"/>
      <c r="C8" s="151"/>
      <c r="D8" s="16" t="s">
        <v>5</v>
      </c>
      <c r="E8" s="16" t="s">
        <v>6</v>
      </c>
      <c r="F8" s="42">
        <v>119251530</v>
      </c>
      <c r="G8" s="152">
        <v>99.833709730193419</v>
      </c>
      <c r="H8" s="152">
        <v>85.852780130409741</v>
      </c>
      <c r="I8" s="42">
        <v>119450164</v>
      </c>
      <c r="J8" s="153">
        <v>107.9</v>
      </c>
      <c r="K8" s="154">
        <v>85.582842971303549</v>
      </c>
      <c r="L8" s="47"/>
      <c r="M8" s="46"/>
    </row>
    <row r="9" spans="1:13" s="3" customFormat="1" ht="21.6" customHeight="1">
      <c r="A9" s="12"/>
      <c r="B9" s="12"/>
      <c r="C9" s="17" t="s">
        <v>31</v>
      </c>
      <c r="D9" s="15" t="s">
        <v>29</v>
      </c>
      <c r="E9" s="15" t="s">
        <v>4</v>
      </c>
      <c r="F9" s="41">
        <v>2300</v>
      </c>
      <c r="G9" s="146">
        <v>99.610220874837594</v>
      </c>
      <c r="H9" s="147">
        <v>53.876786132583746</v>
      </c>
      <c r="I9" s="41">
        <v>2309</v>
      </c>
      <c r="J9" s="148">
        <v>114</v>
      </c>
      <c r="K9" s="149">
        <v>53.374942209893661</v>
      </c>
      <c r="L9" s="47"/>
      <c r="M9" s="46"/>
    </row>
    <row r="10" spans="1:13" s="3" customFormat="1" ht="21.6" customHeight="1">
      <c r="A10" s="12"/>
      <c r="B10" s="18"/>
      <c r="C10" s="18" t="s">
        <v>25</v>
      </c>
      <c r="D10" s="16" t="s">
        <v>5</v>
      </c>
      <c r="E10" s="16" t="s">
        <v>6</v>
      </c>
      <c r="F10" s="42">
        <v>63182478</v>
      </c>
      <c r="G10" s="152">
        <v>102.24637380254822</v>
      </c>
      <c r="H10" s="152">
        <v>52.982530287032795</v>
      </c>
      <c r="I10" s="42">
        <v>61794346</v>
      </c>
      <c r="J10" s="153">
        <v>116</v>
      </c>
      <c r="K10" s="154">
        <v>51.73232411803135</v>
      </c>
      <c r="L10" s="47"/>
      <c r="M10" s="46"/>
    </row>
    <row r="11" spans="1:13" s="3" customFormat="1" ht="21.6" customHeight="1">
      <c r="A11" s="12"/>
      <c r="B11" s="128" t="s">
        <v>8</v>
      </c>
      <c r="C11" s="145"/>
      <c r="D11" s="15" t="s">
        <v>30</v>
      </c>
      <c r="E11" s="15" t="s">
        <v>4</v>
      </c>
      <c r="F11" s="41">
        <v>9393</v>
      </c>
      <c r="G11" s="146">
        <v>94.582620078541936</v>
      </c>
      <c r="H11" s="147">
        <v>68.752744839701364</v>
      </c>
      <c r="I11" s="41">
        <v>9931</v>
      </c>
      <c r="J11" s="148">
        <v>88.3</v>
      </c>
      <c r="K11" s="149">
        <v>69.657010591288497</v>
      </c>
      <c r="L11" s="47"/>
      <c r="M11" s="46"/>
    </row>
    <row r="12" spans="1:13" s="3" customFormat="1" ht="21.6" customHeight="1">
      <c r="A12" s="18"/>
      <c r="B12" s="155"/>
      <c r="C12" s="156"/>
      <c r="D12" s="16" t="s">
        <v>5</v>
      </c>
      <c r="E12" s="16" t="s">
        <v>6</v>
      </c>
      <c r="F12" s="42">
        <v>19650821</v>
      </c>
      <c r="G12" s="152">
        <v>97.656471806661187</v>
      </c>
      <c r="H12" s="152">
        <v>14.147219869590256</v>
      </c>
      <c r="I12" s="42">
        <v>20122395</v>
      </c>
      <c r="J12" s="153">
        <v>102.8</v>
      </c>
      <c r="K12" s="154">
        <v>14.417157028696451</v>
      </c>
      <c r="L12" s="47"/>
      <c r="M12" s="46"/>
    </row>
    <row r="13" spans="1:13" s="3" customFormat="1" ht="24" customHeight="1">
      <c r="K13" s="30"/>
    </row>
    <row r="14" spans="1:13" s="3" customFormat="1" ht="26.25" customHeight="1">
      <c r="A14" s="34" t="s">
        <v>9</v>
      </c>
      <c r="I14" s="125" t="s">
        <v>39</v>
      </c>
      <c r="J14" s="125"/>
      <c r="K14" s="125"/>
    </row>
    <row r="15" spans="1:13" s="3" customFormat="1" ht="30" customHeight="1">
      <c r="A15" s="4"/>
      <c r="B15" s="5"/>
      <c r="C15" s="5"/>
      <c r="D15" s="5"/>
      <c r="E15" s="7" t="s">
        <v>1</v>
      </c>
      <c r="F15" s="7" t="str">
        <f>F4</f>
        <v>６　年</v>
      </c>
      <c r="G15" s="48" t="s">
        <v>41</v>
      </c>
      <c r="H15" s="8" t="s">
        <v>10</v>
      </c>
      <c r="I15" s="7" t="str">
        <f>I4</f>
        <v>５　年</v>
      </c>
      <c r="J15" s="48" t="s">
        <v>41</v>
      </c>
      <c r="K15" s="9" t="s">
        <v>2</v>
      </c>
      <c r="M15" s="33"/>
    </row>
    <row r="16" spans="1:13" s="3" customFormat="1" ht="21.6" customHeight="1">
      <c r="A16" s="123" t="s">
        <v>23</v>
      </c>
      <c r="B16" s="157"/>
      <c r="C16" s="158"/>
      <c r="D16" s="159" t="s">
        <v>22</v>
      </c>
      <c r="E16" s="119" t="s">
        <v>32</v>
      </c>
      <c r="F16" s="43">
        <v>49887359</v>
      </c>
      <c r="G16" s="135">
        <v>100.32885836366854</v>
      </c>
      <c r="H16" s="135">
        <v>100</v>
      </c>
      <c r="I16" s="43">
        <v>49723838</v>
      </c>
      <c r="J16" s="135">
        <v>92.443689136910862</v>
      </c>
      <c r="K16" s="31">
        <v>100</v>
      </c>
      <c r="L16" s="47"/>
      <c r="M16" s="46"/>
    </row>
    <row r="17" spans="1:13" s="3" customFormat="1" ht="21.6" customHeight="1">
      <c r="A17" s="160"/>
      <c r="B17" s="161"/>
      <c r="C17" s="162"/>
      <c r="D17" s="163" t="s">
        <v>27</v>
      </c>
      <c r="E17" s="23" t="s">
        <v>32</v>
      </c>
      <c r="F17" s="39">
        <v>22167523</v>
      </c>
      <c r="G17" s="136">
        <v>106.06312001466773</v>
      </c>
      <c r="H17" s="136">
        <v>44.435150395514022</v>
      </c>
      <c r="I17" s="39">
        <v>20900312</v>
      </c>
      <c r="J17" s="136">
        <v>99.282917270490174</v>
      </c>
      <c r="K17" s="138">
        <v>42.032781138093164</v>
      </c>
      <c r="L17" s="47"/>
      <c r="M17" s="46"/>
    </row>
    <row r="18" spans="1:13" s="3" customFormat="1" ht="21.6" customHeight="1">
      <c r="A18" s="160"/>
      <c r="B18" s="161"/>
      <c r="C18" s="162"/>
      <c r="D18" s="164" t="s">
        <v>26</v>
      </c>
      <c r="E18" s="32" t="s">
        <v>33</v>
      </c>
      <c r="F18" s="40">
        <v>1504435.75</v>
      </c>
      <c r="G18" s="142">
        <v>103.03493475202757</v>
      </c>
      <c r="H18" s="142">
        <v>100</v>
      </c>
      <c r="I18" s="40">
        <v>1460122</v>
      </c>
      <c r="J18" s="142">
        <v>101.12735458573367</v>
      </c>
      <c r="K18" s="144">
        <v>100</v>
      </c>
      <c r="L18" s="47"/>
      <c r="M18" s="46"/>
    </row>
    <row r="19" spans="1:13" s="3" customFormat="1" ht="21.6" customHeight="1">
      <c r="A19" s="12"/>
      <c r="B19" s="120"/>
      <c r="C19" s="27"/>
      <c r="D19" s="33" t="s">
        <v>34</v>
      </c>
      <c r="E19" s="20" t="s">
        <v>32</v>
      </c>
      <c r="F19" s="44">
        <v>34723539</v>
      </c>
      <c r="G19" s="146">
        <v>100.08590023034994</v>
      </c>
      <c r="H19" s="147">
        <v>69.603883019744544</v>
      </c>
      <c r="I19" s="45">
        <v>34693737</v>
      </c>
      <c r="J19" s="148">
        <v>90.9</v>
      </c>
      <c r="K19" s="165">
        <v>69.772846174907102</v>
      </c>
      <c r="L19" s="47"/>
      <c r="M19" s="46"/>
    </row>
    <row r="20" spans="1:13" s="3" customFormat="1" ht="21.6" customHeight="1">
      <c r="A20" s="12"/>
      <c r="B20" s="19" t="s">
        <v>35</v>
      </c>
      <c r="C20" s="166"/>
      <c r="D20" s="33" t="s">
        <v>11</v>
      </c>
      <c r="E20" s="20" t="s">
        <v>32</v>
      </c>
      <c r="F20" s="41">
        <v>13918358</v>
      </c>
      <c r="G20" s="147">
        <v>100.14640944998601</v>
      </c>
      <c r="H20" s="147">
        <v>27.899568706373088</v>
      </c>
      <c r="I20" s="41">
        <v>13898010</v>
      </c>
      <c r="J20" s="148">
        <v>96.8</v>
      </c>
      <c r="K20" s="149">
        <v>27.950396749341834</v>
      </c>
      <c r="L20" s="47"/>
      <c r="M20" s="46"/>
    </row>
    <row r="21" spans="1:13" s="3" customFormat="1" ht="21.6" customHeight="1">
      <c r="A21" s="12"/>
      <c r="B21" s="12"/>
      <c r="C21" s="13"/>
      <c r="D21" s="21" t="s">
        <v>12</v>
      </c>
      <c r="E21" s="22" t="s">
        <v>32</v>
      </c>
      <c r="F21" s="42">
        <v>20805181</v>
      </c>
      <c r="G21" s="152">
        <v>100.04546126230645</v>
      </c>
      <c r="H21" s="152">
        <v>41.704314313371448</v>
      </c>
      <c r="I21" s="42">
        <v>20795727</v>
      </c>
      <c r="J21" s="153">
        <v>87.3</v>
      </c>
      <c r="K21" s="154">
        <v>41.82244942556526</v>
      </c>
      <c r="L21" s="47"/>
      <c r="M21" s="46"/>
    </row>
    <row r="22" spans="1:13" s="3" customFormat="1" ht="21.6" customHeight="1">
      <c r="A22" s="12"/>
      <c r="B22" s="12"/>
      <c r="C22" s="17" t="s">
        <v>31</v>
      </c>
      <c r="D22" s="33" t="s">
        <v>13</v>
      </c>
      <c r="E22" s="20" t="s">
        <v>32</v>
      </c>
      <c r="F22" s="45">
        <v>20784230</v>
      </c>
      <c r="G22" s="146">
        <v>106.4554224644168</v>
      </c>
      <c r="H22" s="147">
        <v>59.856312457091434</v>
      </c>
      <c r="I22" s="44">
        <v>19523881</v>
      </c>
      <c r="J22" s="148">
        <v>99.7</v>
      </c>
      <c r="K22" s="149">
        <v>56.274943803257628</v>
      </c>
      <c r="L22" s="47"/>
      <c r="M22" s="46"/>
    </row>
    <row r="23" spans="1:13" s="3" customFormat="1" ht="21.6" customHeight="1">
      <c r="A23" s="12"/>
      <c r="B23" s="12"/>
      <c r="C23" s="35" t="s">
        <v>36</v>
      </c>
      <c r="D23" s="33" t="s">
        <v>11</v>
      </c>
      <c r="E23" s="20" t="s">
        <v>32</v>
      </c>
      <c r="F23" s="41">
        <v>8691622</v>
      </c>
      <c r="G23" s="147">
        <v>107.789694301482</v>
      </c>
      <c r="H23" s="147">
        <v>62.447179473325811</v>
      </c>
      <c r="I23" s="41">
        <v>8063500</v>
      </c>
      <c r="J23" s="148">
        <v>106</v>
      </c>
      <c r="K23" s="149">
        <v>58.019097698159662</v>
      </c>
      <c r="L23" s="47"/>
      <c r="M23" s="46"/>
    </row>
    <row r="24" spans="1:13" s="3" customFormat="1" ht="21.6" customHeight="1">
      <c r="A24" s="12"/>
      <c r="B24" s="12"/>
      <c r="C24" s="18"/>
      <c r="D24" s="21" t="s">
        <v>12</v>
      </c>
      <c r="E24" s="22" t="s">
        <v>32</v>
      </c>
      <c r="F24" s="42">
        <v>12092608</v>
      </c>
      <c r="G24" s="152">
        <v>105.51663160238741</v>
      </c>
      <c r="H24" s="154">
        <v>58.12306078952161</v>
      </c>
      <c r="I24" s="42">
        <v>11460381</v>
      </c>
      <c r="J24" s="153">
        <v>95.7</v>
      </c>
      <c r="K24" s="154">
        <v>55.109306830196417</v>
      </c>
      <c r="L24" s="47"/>
      <c r="M24" s="46"/>
    </row>
    <row r="25" spans="1:13" s="3" customFormat="1" ht="21.6" customHeight="1">
      <c r="A25" s="12"/>
      <c r="B25" s="12"/>
      <c r="C25" s="12"/>
      <c r="D25" s="33" t="s">
        <v>13</v>
      </c>
      <c r="E25" s="20" t="s">
        <v>33</v>
      </c>
      <c r="F25" s="44">
        <v>1348889.75</v>
      </c>
      <c r="G25" s="146">
        <v>103.99746422819325</v>
      </c>
      <c r="H25" s="147">
        <v>89.660841282188358</v>
      </c>
      <c r="I25" s="44">
        <v>1297041</v>
      </c>
      <c r="J25" s="148">
        <v>101.7</v>
      </c>
      <c r="K25" s="149">
        <v>88.831001793000866</v>
      </c>
      <c r="L25" s="47"/>
      <c r="M25" s="46"/>
    </row>
    <row r="26" spans="1:13" s="3" customFormat="1" ht="21.6" customHeight="1">
      <c r="A26" s="12"/>
      <c r="B26" s="12"/>
      <c r="C26" s="35" t="s">
        <v>37</v>
      </c>
      <c r="D26" s="33" t="s">
        <v>11</v>
      </c>
      <c r="E26" s="20" t="s">
        <v>33</v>
      </c>
      <c r="F26" s="41">
        <v>717733</v>
      </c>
      <c r="G26" s="147">
        <v>104.15939994637714</v>
      </c>
      <c r="H26" s="147">
        <v>47.707786789831339</v>
      </c>
      <c r="I26" s="41">
        <v>689071.75</v>
      </c>
      <c r="J26" s="148">
        <v>101.7</v>
      </c>
      <c r="K26" s="149">
        <v>47.192751701570138</v>
      </c>
      <c r="L26" s="47"/>
      <c r="M26" s="46"/>
    </row>
    <row r="27" spans="1:13" s="3" customFormat="1" ht="21.6" customHeight="1">
      <c r="A27" s="12"/>
      <c r="B27" s="18"/>
      <c r="C27" s="18"/>
      <c r="D27" s="21" t="s">
        <v>12</v>
      </c>
      <c r="E27" s="22" t="s">
        <v>33</v>
      </c>
      <c r="F27" s="41">
        <v>631156.75</v>
      </c>
      <c r="G27" s="152">
        <v>103.81392644447067</v>
      </c>
      <c r="H27" s="154">
        <v>41.953054492357019</v>
      </c>
      <c r="I27" s="42">
        <v>607969.25</v>
      </c>
      <c r="J27" s="153">
        <v>101.8</v>
      </c>
      <c r="K27" s="154">
        <v>41.63825009143072</v>
      </c>
      <c r="L27" s="47"/>
      <c r="M27" s="46"/>
    </row>
    <row r="28" spans="1:13" s="3" customFormat="1" ht="21.6" customHeight="1">
      <c r="A28" s="12"/>
      <c r="B28" s="20"/>
      <c r="C28" s="33"/>
      <c r="D28" s="33" t="s">
        <v>34</v>
      </c>
      <c r="E28" s="20" t="s">
        <v>32</v>
      </c>
      <c r="F28" s="45">
        <v>15163820</v>
      </c>
      <c r="G28" s="146">
        <v>100.88967466020355</v>
      </c>
      <c r="H28" s="147">
        <v>30.39611698025546</v>
      </c>
      <c r="I28" s="44">
        <v>15030101</v>
      </c>
      <c r="J28" s="148">
        <v>96.2</v>
      </c>
      <c r="K28" s="149">
        <v>30.227153825092905</v>
      </c>
      <c r="L28" s="47"/>
      <c r="M28" s="46"/>
    </row>
    <row r="29" spans="1:13" s="3" customFormat="1" ht="21.6" customHeight="1">
      <c r="A29" s="12"/>
      <c r="B29" s="19" t="s">
        <v>140</v>
      </c>
      <c r="C29" s="166"/>
      <c r="D29" s="33" t="s">
        <v>14</v>
      </c>
      <c r="E29" s="20" t="s">
        <v>32</v>
      </c>
      <c r="F29" s="41">
        <v>5620470</v>
      </c>
      <c r="G29" s="147">
        <v>87.322148436170906</v>
      </c>
      <c r="H29" s="147">
        <v>11.266320993260036</v>
      </c>
      <c r="I29" s="41">
        <v>6436477</v>
      </c>
      <c r="J29" s="148">
        <v>83.6</v>
      </c>
      <c r="K29" s="149">
        <v>12.944449300152575</v>
      </c>
      <c r="L29" s="47"/>
      <c r="M29" s="46"/>
    </row>
    <row r="30" spans="1:13" s="3" customFormat="1" ht="21.6" customHeight="1">
      <c r="A30" s="12"/>
      <c r="B30" s="12"/>
      <c r="C30" s="13"/>
      <c r="D30" s="21" t="s">
        <v>15</v>
      </c>
      <c r="E30" s="22" t="s">
        <v>32</v>
      </c>
      <c r="F30" s="42">
        <v>9543350</v>
      </c>
      <c r="G30" s="152">
        <v>111.05151912627316</v>
      </c>
      <c r="H30" s="154">
        <v>19.129795986995425</v>
      </c>
      <c r="I30" s="42">
        <v>8593624</v>
      </c>
      <c r="J30" s="153">
        <v>108.3</v>
      </c>
      <c r="K30" s="154">
        <v>17.282704524940332</v>
      </c>
      <c r="L30" s="47"/>
      <c r="M30" s="46"/>
    </row>
    <row r="31" spans="1:13" s="3" customFormat="1" ht="21.6" customHeight="1">
      <c r="A31" s="28"/>
      <c r="B31" s="28"/>
      <c r="C31" s="17" t="s">
        <v>31</v>
      </c>
      <c r="D31" s="33" t="s">
        <v>13</v>
      </c>
      <c r="E31" s="20" t="s">
        <v>32</v>
      </c>
      <c r="F31" s="45">
        <v>1383293</v>
      </c>
      <c r="G31" s="146">
        <v>100.49853570574913</v>
      </c>
      <c r="H31" s="147">
        <v>9.1223253771147377</v>
      </c>
      <c r="I31" s="44">
        <v>1376431</v>
      </c>
      <c r="J31" s="146">
        <v>94.015171592265844</v>
      </c>
      <c r="K31" s="149">
        <v>9.1578293452585591</v>
      </c>
      <c r="L31" s="47"/>
      <c r="M31" s="46"/>
    </row>
    <row r="32" spans="1:13" s="3" customFormat="1" ht="21.6" customHeight="1">
      <c r="A32" s="12"/>
      <c r="B32" s="12"/>
      <c r="C32" s="35" t="s">
        <v>36</v>
      </c>
      <c r="D32" s="33" t="s">
        <v>14</v>
      </c>
      <c r="E32" s="20" t="s">
        <v>32</v>
      </c>
      <c r="F32" s="41">
        <v>785954</v>
      </c>
      <c r="G32" s="147">
        <v>90.713865260096256</v>
      </c>
      <c r="H32" s="147">
        <v>13.983777157426335</v>
      </c>
      <c r="I32" s="41">
        <v>866410</v>
      </c>
      <c r="J32" s="147">
        <v>89.84673137547702</v>
      </c>
      <c r="K32" s="149">
        <v>13.460935229008042</v>
      </c>
      <c r="L32" s="47"/>
      <c r="M32" s="46"/>
    </row>
    <row r="33" spans="1:15" s="3" customFormat="1" ht="21.6" customHeight="1">
      <c r="A33" s="12"/>
      <c r="B33" s="12"/>
      <c r="C33" s="18"/>
      <c r="D33" s="21" t="s">
        <v>15</v>
      </c>
      <c r="E33" s="22" t="s">
        <v>32</v>
      </c>
      <c r="F33" s="42">
        <v>597339</v>
      </c>
      <c r="G33" s="152">
        <v>117.12047150999665</v>
      </c>
      <c r="H33" s="154">
        <v>6.2592171512100041</v>
      </c>
      <c r="I33" s="42">
        <v>510021</v>
      </c>
      <c r="J33" s="152">
        <v>102.05890357231475</v>
      </c>
      <c r="K33" s="154">
        <v>5.9348768342668938</v>
      </c>
      <c r="L33" s="47"/>
      <c r="M33" s="46"/>
    </row>
    <row r="34" spans="1:15" s="3" customFormat="1" ht="21.6" customHeight="1">
      <c r="A34" s="12"/>
      <c r="B34" s="12"/>
      <c r="C34" s="12"/>
      <c r="D34" s="33" t="s">
        <v>13</v>
      </c>
      <c r="E34" s="20" t="s">
        <v>33</v>
      </c>
      <c r="F34" s="44">
        <v>155546</v>
      </c>
      <c r="G34" s="146">
        <v>95.379596642159413</v>
      </c>
      <c r="H34" s="147">
        <v>10.339158717811644</v>
      </c>
      <c r="I34" s="44">
        <v>163081</v>
      </c>
      <c r="J34" s="146">
        <v>96.615401021363326</v>
      </c>
      <c r="K34" s="149">
        <v>11.168998206999142</v>
      </c>
      <c r="L34" s="47"/>
      <c r="M34" s="46"/>
    </row>
    <row r="35" spans="1:15" s="3" customFormat="1" ht="21.6" customHeight="1">
      <c r="A35" s="12"/>
      <c r="B35" s="12"/>
      <c r="C35" s="35" t="s">
        <v>37</v>
      </c>
      <c r="D35" s="33" t="s">
        <v>14</v>
      </c>
      <c r="E35" s="20" t="s">
        <v>33</v>
      </c>
      <c r="F35" s="41">
        <v>63714</v>
      </c>
      <c r="G35" s="147">
        <v>83.887191910680428</v>
      </c>
      <c r="H35" s="147">
        <v>4.2350761739077258</v>
      </c>
      <c r="I35" s="41">
        <v>75952</v>
      </c>
      <c r="J35" s="147">
        <v>96.364997399038273</v>
      </c>
      <c r="K35" s="149">
        <v>5.2017571134466847</v>
      </c>
      <c r="L35" s="47"/>
      <c r="M35" s="46"/>
    </row>
    <row r="36" spans="1:15" s="3" customFormat="1" ht="21.6" customHeight="1">
      <c r="A36" s="29"/>
      <c r="B36" s="18"/>
      <c r="C36" s="18"/>
      <c r="D36" s="21" t="s">
        <v>15</v>
      </c>
      <c r="E36" s="22" t="s">
        <v>33</v>
      </c>
      <c r="F36" s="42">
        <v>91832</v>
      </c>
      <c r="G36" s="152">
        <v>105.39774357561775</v>
      </c>
      <c r="H36" s="154">
        <v>6.1040825439039184</v>
      </c>
      <c r="I36" s="42">
        <v>87129</v>
      </c>
      <c r="J36" s="152">
        <v>96.83474665747913</v>
      </c>
      <c r="K36" s="154">
        <v>5.967241093552456</v>
      </c>
      <c r="L36" s="47"/>
      <c r="M36" s="46"/>
    </row>
    <row r="37" spans="1:15" s="3" customFormat="1" ht="15.75" customHeight="1">
      <c r="A37" s="36" t="s">
        <v>21</v>
      </c>
    </row>
    <row r="38" spans="1:15" s="3" customFormat="1" ht="15.75" customHeight="1">
      <c r="A38" s="36"/>
      <c r="C38" s="36" t="s">
        <v>24</v>
      </c>
    </row>
    <row r="39" spans="1:15" s="3" customFormat="1" ht="25.5" customHeight="1"/>
    <row r="40" spans="1:15" s="3" customFormat="1" ht="26.25" customHeight="1">
      <c r="A40" s="34" t="s">
        <v>19</v>
      </c>
      <c r="I40" s="125" t="s">
        <v>39</v>
      </c>
      <c r="J40" s="167"/>
      <c r="K40" s="167"/>
    </row>
    <row r="41" spans="1:15" s="3" customFormat="1" ht="30" customHeight="1">
      <c r="A41" s="4"/>
      <c r="B41" s="5"/>
      <c r="C41" s="5"/>
      <c r="D41" s="5"/>
      <c r="E41" s="7" t="s">
        <v>1</v>
      </c>
      <c r="F41" s="7" t="str">
        <f>F15</f>
        <v>６　年</v>
      </c>
      <c r="G41" s="48" t="s">
        <v>41</v>
      </c>
      <c r="H41" s="8" t="s">
        <v>10</v>
      </c>
      <c r="I41" s="7" t="str">
        <f>I15</f>
        <v>５　年</v>
      </c>
      <c r="J41" s="48" t="s">
        <v>41</v>
      </c>
      <c r="K41" s="9" t="s">
        <v>2</v>
      </c>
    </row>
    <row r="42" spans="1:15" s="3" customFormat="1" ht="21.6" customHeight="1">
      <c r="A42" s="10" t="s">
        <v>16</v>
      </c>
      <c r="B42" s="166"/>
      <c r="C42" s="166"/>
      <c r="D42" s="166"/>
      <c r="E42" s="23" t="s">
        <v>20</v>
      </c>
      <c r="F42" s="168">
        <v>7118311.5970000001</v>
      </c>
      <c r="G42" s="135">
        <f>IF(AND(F42="-",I42="-")=TRUE,0,IF(AND(F42="-",I42&gt;0)=TRUE,"全減",IF(AND(F42&gt;0,I42="-")=TRUE,"全増",IF(F42/I42&gt;=10,ROUND((F42/I42),1 )&amp; "倍",F42/I42*100))))</f>
        <v>102.00565055442053</v>
      </c>
      <c r="H42" s="136">
        <v>100</v>
      </c>
      <c r="I42" s="168">
        <v>6978350.2759999996</v>
      </c>
      <c r="J42" s="135">
        <v>117.95512227197892</v>
      </c>
      <c r="K42" s="31">
        <v>100</v>
      </c>
      <c r="N42" s="118"/>
      <c r="O42" s="118"/>
    </row>
    <row r="43" spans="1:15" s="3" customFormat="1" ht="21.6" customHeight="1">
      <c r="A43" s="19" t="s">
        <v>17</v>
      </c>
      <c r="B43" s="166"/>
      <c r="C43" s="166"/>
      <c r="D43" s="166"/>
      <c r="E43" s="20" t="s">
        <v>20</v>
      </c>
      <c r="F43" s="41">
        <v>3980823.8620000002</v>
      </c>
      <c r="G43" s="147">
        <v>104.4189575924611</v>
      </c>
      <c r="H43" s="147">
        <v>55.923708982867673</v>
      </c>
      <c r="I43" s="169">
        <v>3812357.4049999998</v>
      </c>
      <c r="J43" s="147">
        <v>108.81022134042411</v>
      </c>
      <c r="K43" s="149">
        <v>54.631213026257676</v>
      </c>
      <c r="N43" s="118"/>
      <c r="O43" s="118"/>
    </row>
    <row r="44" spans="1:15" s="3" customFormat="1" ht="21.6" customHeight="1">
      <c r="A44" s="24" t="s">
        <v>18</v>
      </c>
      <c r="B44" s="25"/>
      <c r="C44" s="25"/>
      <c r="D44" s="25"/>
      <c r="E44" s="22" t="s">
        <v>20</v>
      </c>
      <c r="F44" s="170">
        <v>3137487.7349999999</v>
      </c>
      <c r="G44" s="152">
        <v>99.09964623543209</v>
      </c>
      <c r="H44" s="154">
        <v>44.076291017132327</v>
      </c>
      <c r="I44" s="170">
        <v>3165992.8709999998</v>
      </c>
      <c r="J44" s="152">
        <v>131.23665305776677</v>
      </c>
      <c r="K44" s="154">
        <v>45.368786973742331</v>
      </c>
      <c r="L44" s="12"/>
    </row>
    <row r="45" spans="1:15" s="3" customFormat="1" ht="18.75" customHeight="1">
      <c r="A45" s="171" t="s">
        <v>141</v>
      </c>
      <c r="K45" s="30"/>
      <c r="M45" s="118"/>
    </row>
    <row r="46" spans="1:15" ht="13.5" customHeight="1">
      <c r="L46" s="172"/>
      <c r="M46" s="118"/>
    </row>
    <row r="47" spans="1:15" ht="13.5" customHeight="1">
      <c r="L47" s="172"/>
    </row>
    <row r="48" spans="1:15" ht="13.5" customHeight="1"/>
    <row r="49" spans="12:12" ht="14.25">
      <c r="L49" s="3"/>
    </row>
    <row r="50" spans="12:12" ht="14.25">
      <c r="L50" s="3"/>
    </row>
    <row r="51" spans="12:12" ht="13.5" customHeight="1"/>
    <row r="52" spans="12:12" ht="13.5" customHeight="1"/>
    <row r="53" spans="12:12" ht="13.5" customHeight="1"/>
    <row r="54" spans="12:12" ht="13.5" customHeight="1"/>
    <row r="55" spans="12:12" ht="13.5" customHeight="1"/>
    <row r="56" spans="12:12" ht="13.5" customHeight="1"/>
    <row r="57" spans="12:12" ht="13.5" customHeight="1"/>
    <row r="58" spans="12:12" ht="13.5" customHeight="1"/>
    <row r="59" spans="12:12" ht="13.5" customHeight="1"/>
  </sheetData>
  <mergeCells count="8">
    <mergeCell ref="A16:C18"/>
    <mergeCell ref="I40:K40"/>
    <mergeCell ref="G2:K2"/>
    <mergeCell ref="I3:K3"/>
    <mergeCell ref="A5:C6"/>
    <mergeCell ref="B7:C8"/>
    <mergeCell ref="B11:C12"/>
    <mergeCell ref="I14:K14"/>
  </mergeCells>
  <phoneticPr fontId="2"/>
  <printOptions horizontalCentered="1"/>
  <pageMargins left="0.59055118110236227" right="0.39370078740157483" top="0.59055118110236227" bottom="0.59055118110236227" header="0" footer="0.39370078740157483"/>
  <pageSetup paperSize="9" scale="82" orientation="portrait" useFirstPageNumber="1" r:id="rId1"/>
  <headerFooter alignWithMargins="0">
    <oddFooter>&amp;C&amp;15-　&amp;P　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2F6F1-24B3-47A0-AC74-F3005F38211A}">
  <dimension ref="A1:L35"/>
  <sheetViews>
    <sheetView zoomScaleNormal="100" zoomScaleSheetLayoutView="100" workbookViewId="0">
      <selection activeCell="K20" sqref="K20"/>
    </sheetView>
  </sheetViews>
  <sheetFormatPr defaultRowHeight="13.5"/>
  <cols>
    <col min="1" max="1" width="2.5" style="49" customWidth="1"/>
    <col min="2" max="2" width="3.5" style="2" customWidth="1"/>
    <col min="3" max="3" width="15.375" style="2" customWidth="1"/>
    <col min="4" max="4" width="11.5" style="2" customWidth="1"/>
    <col min="5" max="5" width="5.5" style="2" customWidth="1"/>
    <col min="6" max="6" width="5.375" style="2" customWidth="1"/>
    <col min="7" max="7" width="2.5" style="2" customWidth="1"/>
    <col min="8" max="8" width="3.5" style="2" customWidth="1"/>
    <col min="9" max="9" width="15.375" style="2" customWidth="1"/>
    <col min="10" max="10" width="11.5" style="2" customWidth="1"/>
    <col min="11" max="11" width="5.5" style="2" customWidth="1"/>
    <col min="12" max="12" width="5.375" style="2" customWidth="1"/>
    <col min="13" max="16384" width="9" style="2"/>
  </cols>
  <sheetData>
    <row r="1" spans="1:12" s="60" customFormat="1" ht="27" customHeight="1">
      <c r="A1" s="61" t="s">
        <v>92</v>
      </c>
      <c r="B1" s="63"/>
      <c r="C1" s="61"/>
      <c r="D1" s="62"/>
      <c r="E1" s="61"/>
      <c r="F1" s="61"/>
      <c r="G1" s="61"/>
      <c r="H1" s="61"/>
      <c r="I1" s="61"/>
      <c r="J1" s="61"/>
      <c r="K1" s="61"/>
      <c r="L1" s="61"/>
    </row>
    <row r="2" spans="1:12" s="64" customFormat="1" ht="12.75" thickBot="1">
      <c r="A2" s="58" t="s">
        <v>142</v>
      </c>
      <c r="B2" s="67"/>
      <c r="C2" s="66"/>
      <c r="D2" s="67"/>
      <c r="E2" s="67"/>
      <c r="F2" s="67"/>
      <c r="G2" s="67"/>
      <c r="H2" s="67"/>
      <c r="I2" s="66"/>
      <c r="J2" s="65"/>
      <c r="K2" s="65"/>
      <c r="L2" s="57" t="s">
        <v>77</v>
      </c>
    </row>
    <row r="3" spans="1:12" s="50" customFormat="1" ht="28.5" customHeight="1">
      <c r="A3" s="173" t="s">
        <v>143</v>
      </c>
      <c r="B3" s="173"/>
      <c r="C3" s="174" t="s">
        <v>76</v>
      </c>
      <c r="D3" s="175" t="s">
        <v>75</v>
      </c>
      <c r="E3" s="56" t="s">
        <v>74</v>
      </c>
      <c r="F3" s="176" t="s">
        <v>10</v>
      </c>
      <c r="G3" s="173" t="s">
        <v>143</v>
      </c>
      <c r="H3" s="173"/>
      <c r="I3" s="174" t="s">
        <v>144</v>
      </c>
      <c r="J3" s="175" t="s">
        <v>75</v>
      </c>
      <c r="K3" s="56" t="s">
        <v>74</v>
      </c>
      <c r="L3" s="177" t="s">
        <v>10</v>
      </c>
    </row>
    <row r="4" spans="1:12" s="50" customFormat="1" ht="21.75" customHeight="1">
      <c r="A4" s="178"/>
      <c r="B4" s="179"/>
      <c r="C4" s="180" t="s">
        <v>91</v>
      </c>
      <c r="D4" s="181">
        <f>IF(SUM(D15:D16)=0,"-",SUM(D15:D16))</f>
        <v>13918358</v>
      </c>
      <c r="E4" s="182">
        <v>100.1</v>
      </c>
      <c r="F4" s="183">
        <v>100</v>
      </c>
      <c r="G4" s="179"/>
      <c r="H4" s="179"/>
      <c r="I4" s="180" t="s">
        <v>91</v>
      </c>
      <c r="J4" s="181">
        <f>IF(SUM(J15:J16)=0,"-",SUM(J15:J16))</f>
        <v>13918358</v>
      </c>
      <c r="K4" s="182">
        <v>100.1</v>
      </c>
      <c r="L4" s="184">
        <v>100</v>
      </c>
    </row>
    <row r="5" spans="1:12" s="50" customFormat="1" ht="21.75" customHeight="1">
      <c r="A5" s="185">
        <v>1</v>
      </c>
      <c r="B5" s="186" t="s">
        <v>70</v>
      </c>
      <c r="C5" s="187" t="s">
        <v>90</v>
      </c>
      <c r="D5" s="188">
        <v>4959725</v>
      </c>
      <c r="E5" s="189">
        <v>96.3</v>
      </c>
      <c r="F5" s="190">
        <f>(IF(ISERROR(D5/D4),0,D5/D4))*100</f>
        <v>35.634411760352762</v>
      </c>
      <c r="G5" s="191">
        <v>1</v>
      </c>
      <c r="H5" s="186" t="s">
        <v>70</v>
      </c>
      <c r="I5" s="187" t="s">
        <v>71</v>
      </c>
      <c r="J5" s="188">
        <v>1904572</v>
      </c>
      <c r="K5" s="189">
        <v>98.3</v>
      </c>
      <c r="L5" s="192">
        <f>(IF(ISERROR(J5/J4),0,J5/J4))*100</f>
        <v>13.683884262784446</v>
      </c>
    </row>
    <row r="6" spans="1:12" s="50" customFormat="1" ht="21.75" customHeight="1">
      <c r="A6" s="193">
        <v>2</v>
      </c>
      <c r="B6" s="194" t="s">
        <v>69</v>
      </c>
      <c r="C6" s="195" t="s">
        <v>89</v>
      </c>
      <c r="D6" s="196">
        <v>1980154</v>
      </c>
      <c r="E6" s="197">
        <v>95.9</v>
      </c>
      <c r="F6" s="198">
        <f>(IF(ISERROR(D6/D4),0,D6/D4))*100</f>
        <v>14.226922457376078</v>
      </c>
      <c r="G6" s="36">
        <v>2</v>
      </c>
      <c r="H6" s="194" t="s">
        <v>57</v>
      </c>
      <c r="I6" s="195" t="s">
        <v>53</v>
      </c>
      <c r="J6" s="196">
        <v>1183955</v>
      </c>
      <c r="K6" s="197">
        <v>165.1</v>
      </c>
      <c r="L6" s="199">
        <f>(IF(ISERROR(J6/J4),0,J6/J4))*100</f>
        <v>8.5064272667796015</v>
      </c>
    </row>
    <row r="7" spans="1:12" s="50" customFormat="1" ht="21.75" customHeight="1">
      <c r="A7" s="193">
        <v>3</v>
      </c>
      <c r="B7" s="194" t="s">
        <v>59</v>
      </c>
      <c r="C7" s="195" t="s">
        <v>55</v>
      </c>
      <c r="D7" s="196">
        <v>1508144</v>
      </c>
      <c r="E7" s="197">
        <v>102.4</v>
      </c>
      <c r="F7" s="198">
        <f>(IF(ISERROR(D7/D4),0,D7/D4))*100</f>
        <v>10.835645986401557</v>
      </c>
      <c r="G7" s="36">
        <v>3</v>
      </c>
      <c r="H7" s="194" t="s">
        <v>69</v>
      </c>
      <c r="I7" s="195" t="s">
        <v>62</v>
      </c>
      <c r="J7" s="196">
        <v>973055</v>
      </c>
      <c r="K7" s="197">
        <v>94.4</v>
      </c>
      <c r="L7" s="199">
        <f>(IF(ISERROR(J7/J4),0,J7/J4))*100</f>
        <v>6.9911623195782147</v>
      </c>
    </row>
    <row r="8" spans="1:12" s="50" customFormat="1" ht="21.75" customHeight="1">
      <c r="A8" s="193">
        <v>4</v>
      </c>
      <c r="B8" s="194" t="s">
        <v>64</v>
      </c>
      <c r="C8" s="200" t="s">
        <v>145</v>
      </c>
      <c r="D8" s="196">
        <v>1000965</v>
      </c>
      <c r="E8" s="197">
        <v>101.5</v>
      </c>
      <c r="F8" s="198">
        <f>(IF(ISERROR(D8/D4),0,D8/D4))*100</f>
        <v>7.1916888472045333</v>
      </c>
      <c r="G8" s="36">
        <v>4</v>
      </c>
      <c r="H8" s="194" t="s">
        <v>59</v>
      </c>
      <c r="I8" s="195" t="s">
        <v>67</v>
      </c>
      <c r="J8" s="196">
        <v>885364</v>
      </c>
      <c r="K8" s="197">
        <v>90.6</v>
      </c>
      <c r="L8" s="199">
        <f>(IF(ISERROR(J8/J4),0,J8/J4))*100</f>
        <v>6.3611239199336591</v>
      </c>
    </row>
    <row r="9" spans="1:12" s="50" customFormat="1" ht="21.75" customHeight="1">
      <c r="A9" s="201">
        <v>5</v>
      </c>
      <c r="B9" s="202" t="s">
        <v>83</v>
      </c>
      <c r="C9" s="203" t="s">
        <v>65</v>
      </c>
      <c r="D9" s="204">
        <v>547343</v>
      </c>
      <c r="E9" s="205">
        <v>172.1</v>
      </c>
      <c r="F9" s="206">
        <f>(IF(ISERROR(D9/D4),0,D9/D4))*100</f>
        <v>3.9325256614321886</v>
      </c>
      <c r="G9" s="207">
        <v>5</v>
      </c>
      <c r="H9" s="202" t="s">
        <v>51</v>
      </c>
      <c r="I9" s="203" t="s">
        <v>146</v>
      </c>
      <c r="J9" s="204">
        <v>650889</v>
      </c>
      <c r="K9" s="205">
        <v>115.8</v>
      </c>
      <c r="L9" s="208">
        <f>(IF(ISERROR(J9/J4),0,J9/J4))*100</f>
        <v>4.6764783604502771</v>
      </c>
    </row>
    <row r="10" spans="1:12" s="50" customFormat="1" ht="21.75" customHeight="1">
      <c r="A10" s="193">
        <v>6</v>
      </c>
      <c r="B10" s="194" t="s">
        <v>52</v>
      </c>
      <c r="C10" s="195" t="s">
        <v>86</v>
      </c>
      <c r="D10" s="196">
        <v>376617</v>
      </c>
      <c r="E10" s="197">
        <v>88.3</v>
      </c>
      <c r="F10" s="198">
        <f>(IF(ISERROR(D10/D4),0,D10/D4))*100</f>
        <v>2.7059010840215492</v>
      </c>
      <c r="G10" s="36">
        <v>6</v>
      </c>
      <c r="H10" s="194" t="s">
        <v>64</v>
      </c>
      <c r="I10" s="195" t="s">
        <v>88</v>
      </c>
      <c r="J10" s="196">
        <v>605558</v>
      </c>
      <c r="K10" s="197">
        <v>79.3</v>
      </c>
      <c r="L10" s="199">
        <f>(IF(ISERROR(J10/J4),0,J10/J4))*100</f>
        <v>4.3507862062464557</v>
      </c>
    </row>
    <row r="11" spans="1:12" s="50" customFormat="1" ht="21.75" customHeight="1">
      <c r="A11" s="193">
        <v>7</v>
      </c>
      <c r="B11" s="194" t="s">
        <v>51</v>
      </c>
      <c r="C11" s="195" t="s">
        <v>84</v>
      </c>
      <c r="D11" s="196">
        <v>355849</v>
      </c>
      <c r="E11" s="197">
        <v>90.3</v>
      </c>
      <c r="F11" s="198">
        <f>(IF(ISERROR(D11/D4),0,D11/D4))*100</f>
        <v>2.5566880805911159</v>
      </c>
      <c r="G11" s="36">
        <v>7</v>
      </c>
      <c r="H11" s="194" t="s">
        <v>52</v>
      </c>
      <c r="I11" s="195" t="s">
        <v>85</v>
      </c>
      <c r="J11" s="196">
        <v>591623</v>
      </c>
      <c r="K11" s="197">
        <v>102</v>
      </c>
      <c r="L11" s="199">
        <f>(IF(ISERROR(J11/J4),0,J11/J4))*100</f>
        <v>4.2506666375444579</v>
      </c>
    </row>
    <row r="12" spans="1:12" s="50" customFormat="1" ht="21.75" customHeight="1">
      <c r="A12" s="193">
        <v>8</v>
      </c>
      <c r="B12" s="194" t="s">
        <v>57</v>
      </c>
      <c r="C12" s="195" t="s">
        <v>87</v>
      </c>
      <c r="D12" s="196">
        <v>325867</v>
      </c>
      <c r="E12" s="197">
        <v>50.6</v>
      </c>
      <c r="F12" s="198">
        <f>(IF(ISERROR(D12/D4),0,D12/D4))*100</f>
        <v>2.3412747394484321</v>
      </c>
      <c r="G12" s="36">
        <v>8</v>
      </c>
      <c r="H12" s="194" t="s">
        <v>83</v>
      </c>
      <c r="I12" s="195" t="s">
        <v>49</v>
      </c>
      <c r="J12" s="196">
        <v>551074</v>
      </c>
      <c r="K12" s="197">
        <v>98.5</v>
      </c>
      <c r="L12" s="199">
        <f>(IF(ISERROR(J12/J4),0,J12/J4))*100</f>
        <v>3.9593319844194266</v>
      </c>
    </row>
    <row r="13" spans="1:12" s="50" customFormat="1" ht="21.75" customHeight="1">
      <c r="A13" s="193">
        <v>9</v>
      </c>
      <c r="B13" s="194" t="s">
        <v>48</v>
      </c>
      <c r="C13" s="195" t="s">
        <v>60</v>
      </c>
      <c r="D13" s="196">
        <v>214309</v>
      </c>
      <c r="E13" s="197">
        <v>100.5</v>
      </c>
      <c r="F13" s="198">
        <f>(IF(ISERROR(D13/D4),0,D13/D4))*100</f>
        <v>1.539757778898919</v>
      </c>
      <c r="G13" s="36">
        <v>9</v>
      </c>
      <c r="H13" s="194" t="s">
        <v>48</v>
      </c>
      <c r="I13" s="195" t="s">
        <v>82</v>
      </c>
      <c r="J13" s="196">
        <v>534344</v>
      </c>
      <c r="K13" s="197">
        <v>104.6</v>
      </c>
      <c r="L13" s="199">
        <f>(IF(ISERROR(J13/J4),0,J13/J4))*100</f>
        <v>3.8391310239325649</v>
      </c>
    </row>
    <row r="14" spans="1:12" s="50" customFormat="1" ht="21.75" customHeight="1">
      <c r="A14" s="201">
        <v>10</v>
      </c>
      <c r="B14" s="202" t="s">
        <v>81</v>
      </c>
      <c r="C14" s="203" t="s">
        <v>147</v>
      </c>
      <c r="D14" s="204">
        <v>207122</v>
      </c>
      <c r="E14" s="205">
        <v>118.8</v>
      </c>
      <c r="F14" s="206">
        <f>(IF(ISERROR(D14/D4),0,D14/D4))*100</f>
        <v>1.488120940702919</v>
      </c>
      <c r="G14" s="207">
        <v>10</v>
      </c>
      <c r="H14" s="202" t="s">
        <v>47</v>
      </c>
      <c r="I14" s="203" t="s">
        <v>148</v>
      </c>
      <c r="J14" s="204">
        <v>481602</v>
      </c>
      <c r="K14" s="205">
        <v>108.5</v>
      </c>
      <c r="L14" s="208">
        <f>(IF(ISERROR(J14/J4),0,J14/J4))*100</f>
        <v>3.4601926462877306</v>
      </c>
    </row>
    <row r="15" spans="1:12" s="50" customFormat="1" ht="21.75" customHeight="1">
      <c r="A15" s="193"/>
      <c r="B15" s="36"/>
      <c r="C15" s="209" t="s">
        <v>80</v>
      </c>
      <c r="D15" s="210">
        <f>IF(SUM(D5:D14)=0,"-",SUM(D5:D14))</f>
        <v>11476095</v>
      </c>
      <c r="E15" s="197">
        <v>96.9</v>
      </c>
      <c r="F15" s="198">
        <f>(IF(ISERROR(D15/D4),0,D15/D4))*100</f>
        <v>82.452937336430054</v>
      </c>
      <c r="G15" s="36"/>
      <c r="H15" s="36"/>
      <c r="I15" s="209" t="s">
        <v>79</v>
      </c>
      <c r="J15" s="210">
        <f>IF(SUM(J5:J14)=0,"-",SUM(J5:J14))</f>
        <v>8362036</v>
      </c>
      <c r="K15" s="197">
        <v>103.5</v>
      </c>
      <c r="L15" s="199">
        <f>(IF(ISERROR(J15/J4),0,J15/J4))*100</f>
        <v>60.079184627956828</v>
      </c>
    </row>
    <row r="16" spans="1:12" s="50" customFormat="1" ht="21.75" customHeight="1" thickBot="1">
      <c r="A16" s="211"/>
      <c r="B16" s="212"/>
      <c r="C16" s="213" t="s">
        <v>43</v>
      </c>
      <c r="D16" s="214">
        <v>2442263</v>
      </c>
      <c r="E16" s="215">
        <v>118.9</v>
      </c>
      <c r="F16" s="216">
        <f>(IF(ISERROR(D16/D4),0,D16/D4))*100</f>
        <v>17.547062663569939</v>
      </c>
      <c r="G16" s="212"/>
      <c r="H16" s="212"/>
      <c r="I16" s="213" t="s">
        <v>43</v>
      </c>
      <c r="J16" s="214">
        <v>5556322</v>
      </c>
      <c r="K16" s="215">
        <v>95.5</v>
      </c>
      <c r="L16" s="217">
        <f>(IF(ISERROR(J16/J4),0,J16/J4))*100</f>
        <v>39.920815372043165</v>
      </c>
    </row>
    <row r="17" spans="1:12" s="50" customFormat="1" ht="13.5" customHeight="1">
      <c r="A17" s="51" t="s">
        <v>42</v>
      </c>
      <c r="B17" s="51"/>
      <c r="C17" s="52"/>
      <c r="D17" s="51"/>
      <c r="E17" s="53"/>
      <c r="F17" s="51"/>
      <c r="G17" s="51"/>
      <c r="H17" s="51"/>
      <c r="I17" s="52"/>
      <c r="J17" s="51"/>
      <c r="K17" s="51"/>
      <c r="L17" s="51"/>
    </row>
    <row r="18" spans="1:12" s="60" customFormat="1" ht="80.25" customHeight="1">
      <c r="A18" s="61" t="s">
        <v>78</v>
      </c>
      <c r="B18" s="63"/>
      <c r="C18" s="61"/>
      <c r="D18" s="62"/>
      <c r="E18" s="61"/>
      <c r="F18" s="61"/>
      <c r="G18" s="61"/>
      <c r="H18" s="61"/>
      <c r="I18" s="61"/>
      <c r="J18" s="61"/>
      <c r="K18" s="61"/>
      <c r="L18" s="61"/>
    </row>
    <row r="19" spans="1:12" s="50" customFormat="1" ht="12.75" thickBot="1">
      <c r="A19" s="58" t="s">
        <v>142</v>
      </c>
      <c r="B19" s="54"/>
      <c r="C19" s="59"/>
      <c r="D19" s="54"/>
      <c r="E19" s="54"/>
      <c r="F19" s="54"/>
      <c r="G19" s="54"/>
      <c r="H19" s="54"/>
      <c r="I19" s="59"/>
      <c r="J19" s="58"/>
      <c r="K19" s="58"/>
      <c r="L19" s="57" t="s">
        <v>77</v>
      </c>
    </row>
    <row r="20" spans="1:12" s="50" customFormat="1" ht="28.5" customHeight="1">
      <c r="A20" s="173" t="s">
        <v>143</v>
      </c>
      <c r="B20" s="173"/>
      <c r="C20" s="174" t="s">
        <v>76</v>
      </c>
      <c r="D20" s="175" t="s">
        <v>75</v>
      </c>
      <c r="E20" s="56" t="s">
        <v>74</v>
      </c>
      <c r="F20" s="176" t="s">
        <v>10</v>
      </c>
      <c r="G20" s="173" t="s">
        <v>143</v>
      </c>
      <c r="H20" s="173"/>
      <c r="I20" s="174" t="s">
        <v>144</v>
      </c>
      <c r="J20" s="175" t="s">
        <v>75</v>
      </c>
      <c r="K20" s="56" t="s">
        <v>74</v>
      </c>
      <c r="L20" s="177" t="s">
        <v>10</v>
      </c>
    </row>
    <row r="21" spans="1:12" s="50" customFormat="1" ht="21.75" customHeight="1">
      <c r="A21" s="178"/>
      <c r="B21" s="179"/>
      <c r="C21" s="180" t="s">
        <v>91</v>
      </c>
      <c r="D21" s="181">
        <f>IF(SUM(D32:D33)=0,"-",SUM(D32:D33))</f>
        <v>20805181</v>
      </c>
      <c r="E21" s="182">
        <v>100</v>
      </c>
      <c r="F21" s="183">
        <v>100</v>
      </c>
      <c r="G21" s="179"/>
      <c r="H21" s="179"/>
      <c r="I21" s="180" t="s">
        <v>91</v>
      </c>
      <c r="J21" s="181">
        <f>IF(SUM(J32:J33)=0,"-",SUM(J32:J33))</f>
        <v>20805181</v>
      </c>
      <c r="K21" s="182">
        <v>100</v>
      </c>
      <c r="L21" s="184">
        <v>100</v>
      </c>
    </row>
    <row r="22" spans="1:12" s="50" customFormat="1" ht="21.75" customHeight="1">
      <c r="A22" s="185">
        <v>1</v>
      </c>
      <c r="B22" s="186" t="s">
        <v>70</v>
      </c>
      <c r="C22" s="55" t="s">
        <v>73</v>
      </c>
      <c r="D22" s="188">
        <v>2986345</v>
      </c>
      <c r="E22" s="189">
        <v>94</v>
      </c>
      <c r="F22" s="190">
        <f>(IF(ISERROR(D22/D21),0,D22/D21))*100</f>
        <v>14.353852533174308</v>
      </c>
      <c r="G22" s="191">
        <v>1</v>
      </c>
      <c r="H22" s="186" t="s">
        <v>70</v>
      </c>
      <c r="I22" s="187" t="s">
        <v>72</v>
      </c>
      <c r="J22" s="188">
        <v>4907337</v>
      </c>
      <c r="K22" s="189">
        <v>116.5</v>
      </c>
      <c r="L22" s="192">
        <f>(IF(ISERROR(J22/J21),0,J22/J21))*100</f>
        <v>23.587091119274568</v>
      </c>
    </row>
    <row r="23" spans="1:12" s="50" customFormat="1" ht="21.75" customHeight="1">
      <c r="A23" s="193">
        <v>2</v>
      </c>
      <c r="B23" s="194" t="s">
        <v>57</v>
      </c>
      <c r="C23" s="195" t="s">
        <v>58</v>
      </c>
      <c r="D23" s="196">
        <v>1364249</v>
      </c>
      <c r="E23" s="197">
        <v>182.3</v>
      </c>
      <c r="F23" s="198">
        <f>(IF(ISERROR(D23/D21),0,D23/D21))*100</f>
        <v>6.5572560988534532</v>
      </c>
      <c r="G23" s="36">
        <v>2</v>
      </c>
      <c r="H23" s="194" t="s">
        <v>69</v>
      </c>
      <c r="I23" s="195" t="s">
        <v>68</v>
      </c>
      <c r="J23" s="196">
        <v>3533034</v>
      </c>
      <c r="K23" s="197">
        <v>113.4</v>
      </c>
      <c r="L23" s="199">
        <f>(IF(ISERROR(J23/J21),0,J23/J21))*100</f>
        <v>16.981510518942372</v>
      </c>
    </row>
    <row r="24" spans="1:12" s="50" customFormat="1" ht="21.75" customHeight="1">
      <c r="A24" s="193">
        <v>3</v>
      </c>
      <c r="B24" s="194" t="s">
        <v>69</v>
      </c>
      <c r="C24" s="195" t="s">
        <v>149</v>
      </c>
      <c r="D24" s="196">
        <v>1136814</v>
      </c>
      <c r="E24" s="197">
        <v>42.5</v>
      </c>
      <c r="F24" s="198">
        <f>(IF(ISERROR(D24/D21),0,D24/D21))*100</f>
        <v>5.4640908915908977</v>
      </c>
      <c r="G24" s="36">
        <v>3</v>
      </c>
      <c r="H24" s="194" t="s">
        <v>59</v>
      </c>
      <c r="I24" s="195" t="s">
        <v>63</v>
      </c>
      <c r="J24" s="196">
        <v>1849566</v>
      </c>
      <c r="K24" s="197">
        <v>90.9</v>
      </c>
      <c r="L24" s="199">
        <f>(IF(ISERROR(J24/J21),0,J24/J21))*100</f>
        <v>8.8899298689110182</v>
      </c>
    </row>
    <row r="25" spans="1:12" s="50" customFormat="1" ht="21.75" customHeight="1">
      <c r="A25" s="193">
        <v>4</v>
      </c>
      <c r="B25" s="194" t="s">
        <v>59</v>
      </c>
      <c r="C25" s="195" t="s">
        <v>66</v>
      </c>
      <c r="D25" s="196">
        <v>1083472</v>
      </c>
      <c r="E25" s="197">
        <v>115.3</v>
      </c>
      <c r="F25" s="198">
        <f>(IF(ISERROR(D25/D21),0,D25/D21))*100</f>
        <v>5.2077028313284082</v>
      </c>
      <c r="G25" s="36">
        <v>4</v>
      </c>
      <c r="H25" s="194" t="s">
        <v>48</v>
      </c>
      <c r="I25" s="195" t="s">
        <v>46</v>
      </c>
      <c r="J25" s="196">
        <v>1028201</v>
      </c>
      <c r="K25" s="197">
        <v>186.2</v>
      </c>
      <c r="L25" s="199">
        <f>(IF(ISERROR(J25/J21),0,J25/J21))*100</f>
        <v>4.9420430420672625</v>
      </c>
    </row>
    <row r="26" spans="1:12" s="50" customFormat="1" ht="21.75" customHeight="1">
      <c r="A26" s="201">
        <v>5</v>
      </c>
      <c r="B26" s="202" t="s">
        <v>64</v>
      </c>
      <c r="C26" s="203" t="s">
        <v>61</v>
      </c>
      <c r="D26" s="204">
        <v>972570</v>
      </c>
      <c r="E26" s="205">
        <v>106.1</v>
      </c>
      <c r="F26" s="206">
        <f>(IF(ISERROR(D26/D21),0,D26/D21))*100</f>
        <v>4.6746529145793057</v>
      </c>
      <c r="G26" s="207">
        <v>5</v>
      </c>
      <c r="H26" s="202" t="s">
        <v>57</v>
      </c>
      <c r="I26" s="203" t="s">
        <v>112</v>
      </c>
      <c r="J26" s="204">
        <v>902864</v>
      </c>
      <c r="K26" s="205">
        <v>90.4</v>
      </c>
      <c r="L26" s="208">
        <f>(IF(ISERROR(J26/J21),0,J26/J21))*100</f>
        <v>4.3396113689181552</v>
      </c>
    </row>
    <row r="27" spans="1:12" s="50" customFormat="1" ht="21.75" customHeight="1">
      <c r="A27" s="193">
        <v>6</v>
      </c>
      <c r="B27" s="194" t="s">
        <v>52</v>
      </c>
      <c r="C27" s="195" t="s">
        <v>114</v>
      </c>
      <c r="D27" s="196">
        <v>747895</v>
      </c>
      <c r="E27" s="197">
        <v>100.6</v>
      </c>
      <c r="F27" s="198">
        <f>(IF(ISERROR(D27/D21),0,D27/D21))*100</f>
        <v>3.5947536337222927</v>
      </c>
      <c r="G27" s="36">
        <v>6</v>
      </c>
      <c r="H27" s="194" t="s">
        <v>83</v>
      </c>
      <c r="I27" s="195" t="s">
        <v>50</v>
      </c>
      <c r="J27" s="196">
        <v>736582</v>
      </c>
      <c r="K27" s="197">
        <v>116.4</v>
      </c>
      <c r="L27" s="199">
        <f>(IF(ISERROR(J27/J21),0,J27/J21))*100</f>
        <v>3.5403777549447901</v>
      </c>
    </row>
    <row r="28" spans="1:12" s="50" customFormat="1" ht="21.75" customHeight="1">
      <c r="A28" s="193">
        <v>7</v>
      </c>
      <c r="B28" s="194" t="s">
        <v>51</v>
      </c>
      <c r="C28" s="195" t="s">
        <v>56</v>
      </c>
      <c r="D28" s="196">
        <v>735188</v>
      </c>
      <c r="E28" s="197">
        <v>104.7</v>
      </c>
      <c r="F28" s="198">
        <f>(IF(ISERROR(D28/D21),0,D28/D21))*100</f>
        <v>3.5336775008109758</v>
      </c>
      <c r="G28" s="36">
        <v>7</v>
      </c>
      <c r="H28" s="194" t="s">
        <v>52</v>
      </c>
      <c r="I28" s="195" t="s">
        <v>150</v>
      </c>
      <c r="J28" s="196">
        <v>643624</v>
      </c>
      <c r="K28" s="197">
        <v>94.4</v>
      </c>
      <c r="L28" s="199">
        <f>(IF(ISERROR(J28/J21),0,J28/J21))*100</f>
        <v>3.0935755858120149</v>
      </c>
    </row>
    <row r="29" spans="1:12" s="50" customFormat="1" ht="21.75" customHeight="1">
      <c r="A29" s="193">
        <v>8</v>
      </c>
      <c r="B29" s="194" t="s">
        <v>45</v>
      </c>
      <c r="C29" s="68" t="s">
        <v>44</v>
      </c>
      <c r="D29" s="196">
        <v>695556</v>
      </c>
      <c r="E29" s="197">
        <v>113.3</v>
      </c>
      <c r="F29" s="198">
        <f>(IF(ISERROR(D29/D21),0,D29/D21))*100</f>
        <v>3.3431864880194984</v>
      </c>
      <c r="G29" s="36">
        <v>8</v>
      </c>
      <c r="H29" s="194" t="s">
        <v>51</v>
      </c>
      <c r="I29" s="195" t="s">
        <v>54</v>
      </c>
      <c r="J29" s="196">
        <v>615260</v>
      </c>
      <c r="K29" s="197">
        <v>90.8</v>
      </c>
      <c r="L29" s="199">
        <f>(IF(ISERROR(J29/J21),0,J29/J21))*100</f>
        <v>2.9572441595196888</v>
      </c>
    </row>
    <row r="30" spans="1:12" s="50" customFormat="1" ht="21.75" customHeight="1">
      <c r="A30" s="193">
        <v>9</v>
      </c>
      <c r="B30" s="194" t="s">
        <v>83</v>
      </c>
      <c r="C30" s="200" t="s">
        <v>151</v>
      </c>
      <c r="D30" s="196">
        <v>682018</v>
      </c>
      <c r="E30" s="197">
        <v>101.5</v>
      </c>
      <c r="F30" s="198">
        <f>(IF(ISERROR(D30/D21),0,D30/D21))*100</f>
        <v>3.2781161577012954</v>
      </c>
      <c r="G30" s="36">
        <v>9</v>
      </c>
      <c r="H30" s="194" t="s">
        <v>47</v>
      </c>
      <c r="I30" s="195" t="s">
        <v>110</v>
      </c>
      <c r="J30" s="196">
        <v>518216</v>
      </c>
      <c r="K30" s="197">
        <v>102.2</v>
      </c>
      <c r="L30" s="199">
        <f>(IF(ISERROR(J30/J21),0,J30/J21))*100</f>
        <v>2.4908026515126207</v>
      </c>
    </row>
    <row r="31" spans="1:12" s="50" customFormat="1" ht="21.75" customHeight="1">
      <c r="A31" s="201">
        <v>10</v>
      </c>
      <c r="B31" s="202" t="s">
        <v>48</v>
      </c>
      <c r="C31" s="203" t="s">
        <v>152</v>
      </c>
      <c r="D31" s="204">
        <v>651210</v>
      </c>
      <c r="E31" s="205">
        <v>97.7</v>
      </c>
      <c r="F31" s="206">
        <f>(IF(ISERROR(D31/D21),0,D31/D21))*100</f>
        <v>3.1300376574469602</v>
      </c>
      <c r="G31" s="207">
        <v>10</v>
      </c>
      <c r="H31" s="202" t="s">
        <v>81</v>
      </c>
      <c r="I31" s="203" t="s">
        <v>106</v>
      </c>
      <c r="J31" s="204">
        <v>507569</v>
      </c>
      <c r="K31" s="205">
        <v>103</v>
      </c>
      <c r="L31" s="208">
        <f>(IF(ISERROR(J31/J21),0,J31/J21))*100</f>
        <v>2.4396278984547166</v>
      </c>
    </row>
    <row r="32" spans="1:12" s="50" customFormat="1" ht="21.75" customHeight="1">
      <c r="A32" s="193"/>
      <c r="B32" s="36"/>
      <c r="C32" s="209" t="s">
        <v>80</v>
      </c>
      <c r="D32" s="210">
        <f>IF(SUM(D22:D31)=0,"-",SUM(D22:D31))</f>
        <v>11055317</v>
      </c>
      <c r="E32" s="197">
        <v>93.2</v>
      </c>
      <c r="F32" s="198">
        <f>(IF(ISERROR(D32/D21),0,D32/D21))*100</f>
        <v>53.137326707227395</v>
      </c>
      <c r="G32" s="36"/>
      <c r="H32" s="36"/>
      <c r="I32" s="209" t="s">
        <v>79</v>
      </c>
      <c r="J32" s="210">
        <f>IF(SUM(J22:J31)=0,"-",SUM(J22:J31))</f>
        <v>15242253</v>
      </c>
      <c r="K32" s="197">
        <v>109.6</v>
      </c>
      <c r="L32" s="199">
        <f>(IF(ISERROR(J32/J21),0,J32/J21))*100</f>
        <v>73.261813968357202</v>
      </c>
    </row>
    <row r="33" spans="1:12" s="50" customFormat="1" ht="21.75" customHeight="1" thickBot="1">
      <c r="A33" s="211"/>
      <c r="B33" s="212"/>
      <c r="C33" s="213" t="s">
        <v>43</v>
      </c>
      <c r="D33" s="214">
        <v>9749864</v>
      </c>
      <c r="E33" s="215">
        <v>109.1</v>
      </c>
      <c r="F33" s="216">
        <f>(IF(ISERROR(D33/D21),0,D33/D21))*100</f>
        <v>46.862673292772605</v>
      </c>
      <c r="G33" s="212"/>
      <c r="H33" s="212"/>
      <c r="I33" s="213" t="s">
        <v>43</v>
      </c>
      <c r="J33" s="214">
        <v>5562928</v>
      </c>
      <c r="K33" s="215">
        <v>80.7</v>
      </c>
      <c r="L33" s="217">
        <f>(IF(ISERROR(J33/J21),0,J33/J21))*100</f>
        <v>26.73818603164279</v>
      </c>
    </row>
    <row r="34" spans="1:12" s="50" customFormat="1" ht="13.5" customHeight="1">
      <c r="A34" s="51" t="s">
        <v>42</v>
      </c>
      <c r="B34" s="51"/>
      <c r="C34" s="52"/>
      <c r="D34" s="51"/>
      <c r="E34" s="53"/>
      <c r="F34" s="51"/>
      <c r="G34" s="51"/>
      <c r="H34" s="51"/>
      <c r="I34" s="52"/>
      <c r="J34" s="51"/>
      <c r="K34" s="51"/>
      <c r="L34" s="51"/>
    </row>
    <row r="35" spans="1:12" s="50" customFormat="1" ht="5.25" customHeight="1">
      <c r="A35" s="51"/>
      <c r="B35" s="51"/>
      <c r="C35" s="52"/>
      <c r="D35" s="51"/>
      <c r="E35" s="53"/>
      <c r="F35" s="51"/>
      <c r="G35" s="51"/>
      <c r="H35" s="51"/>
      <c r="I35" s="52"/>
      <c r="J35" s="51"/>
      <c r="K35" s="51"/>
      <c r="L35" s="51"/>
    </row>
  </sheetData>
  <phoneticPr fontId="2"/>
  <printOptions horizontalCentered="1"/>
  <pageMargins left="0.59055118110236227" right="0.59055118110236227" top="0.78740157480314965" bottom="0.59055118110236227" header="0.86614173228346458" footer="0.39370078740157483"/>
  <pageSetup paperSize="9" scale="99" firstPageNumber="2" orientation="portrait" useFirstPageNumber="1" r:id="rId1"/>
  <headerFooter alignWithMargins="0">
    <oddFooter>&amp;C&amp;12-　&amp;P　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401A5-0DBA-415D-B901-781B60BDE6CD}">
  <dimension ref="A1:L35"/>
  <sheetViews>
    <sheetView zoomScaleNormal="100" zoomScaleSheetLayoutView="100" workbookViewId="0">
      <selection activeCell="K20" sqref="K20"/>
    </sheetView>
  </sheetViews>
  <sheetFormatPr defaultRowHeight="13.5"/>
  <cols>
    <col min="1" max="1" width="2.5" style="2" customWidth="1"/>
    <col min="2" max="2" width="3.5" style="2" customWidth="1"/>
    <col min="3" max="3" width="15.375" style="2" customWidth="1"/>
    <col min="4" max="4" width="11.5" style="2" customWidth="1"/>
    <col min="5" max="5" width="5.5" style="2" customWidth="1"/>
    <col min="6" max="6" width="5.375" style="2" customWidth="1"/>
    <col min="7" max="7" width="2.5" style="2" customWidth="1"/>
    <col min="8" max="8" width="3.5" style="2" customWidth="1"/>
    <col min="9" max="9" width="15.375" style="2" customWidth="1"/>
    <col min="10" max="10" width="11.5" style="2" customWidth="1"/>
    <col min="11" max="11" width="5.5" style="2" customWidth="1"/>
    <col min="12" max="12" width="5.375" style="2" customWidth="1"/>
    <col min="13" max="16384" width="9" style="2"/>
  </cols>
  <sheetData>
    <row r="1" spans="1:12" s="60" customFormat="1" ht="27" customHeight="1">
      <c r="A1" s="61" t="s">
        <v>132</v>
      </c>
      <c r="B1" s="63"/>
      <c r="C1" s="61"/>
      <c r="D1" s="62"/>
      <c r="E1" s="61"/>
      <c r="F1" s="61"/>
      <c r="G1" s="61"/>
      <c r="H1" s="61"/>
      <c r="I1" s="61"/>
      <c r="J1" s="61"/>
      <c r="K1" s="61"/>
      <c r="L1" s="61"/>
    </row>
    <row r="2" spans="1:12" s="50" customFormat="1" ht="12.75" thickBot="1">
      <c r="A2" s="58" t="s">
        <v>142</v>
      </c>
      <c r="B2" s="54"/>
      <c r="C2" s="59"/>
      <c r="D2" s="54"/>
      <c r="E2" s="54"/>
      <c r="F2" s="54"/>
      <c r="G2" s="54"/>
      <c r="H2" s="54"/>
      <c r="I2" s="59"/>
      <c r="J2" s="58"/>
      <c r="K2" s="58"/>
      <c r="L2" s="57" t="s">
        <v>124</v>
      </c>
    </row>
    <row r="3" spans="1:12" s="50" customFormat="1" ht="28.5" customHeight="1">
      <c r="A3" s="173" t="s">
        <v>120</v>
      </c>
      <c r="B3" s="173"/>
      <c r="C3" s="174" t="s">
        <v>122</v>
      </c>
      <c r="D3" s="175" t="s">
        <v>119</v>
      </c>
      <c r="E3" s="56" t="s">
        <v>74</v>
      </c>
      <c r="F3" s="176" t="s">
        <v>121</v>
      </c>
      <c r="G3" s="173" t="s">
        <v>120</v>
      </c>
      <c r="H3" s="173"/>
      <c r="I3" s="174" t="s">
        <v>153</v>
      </c>
      <c r="J3" s="175" t="s">
        <v>119</v>
      </c>
      <c r="K3" s="56" t="s">
        <v>74</v>
      </c>
      <c r="L3" s="177" t="s">
        <v>121</v>
      </c>
    </row>
    <row r="4" spans="1:12" s="50" customFormat="1" ht="21.75" customHeight="1">
      <c r="A4" s="179"/>
      <c r="B4" s="179"/>
      <c r="C4" s="180" t="s">
        <v>117</v>
      </c>
      <c r="D4" s="181">
        <f>IF(SUM(D15:D16)=0,"-",SUM(D15:D16))</f>
        <v>8691622</v>
      </c>
      <c r="E4" s="182">
        <v>107.8</v>
      </c>
      <c r="F4" s="183">
        <v>100</v>
      </c>
      <c r="G4" s="179"/>
      <c r="H4" s="179"/>
      <c r="I4" s="180" t="s">
        <v>117</v>
      </c>
      <c r="J4" s="181">
        <f>IF(SUM(J15:J16)=0,"-",SUM(J15:J16))</f>
        <v>8691622</v>
      </c>
      <c r="K4" s="182">
        <v>107.8</v>
      </c>
      <c r="L4" s="184">
        <v>100</v>
      </c>
    </row>
    <row r="5" spans="1:12" s="50" customFormat="1" ht="21.75" customHeight="1">
      <c r="A5" s="185">
        <v>1</v>
      </c>
      <c r="B5" s="186" t="s">
        <v>116</v>
      </c>
      <c r="C5" s="187" t="s">
        <v>102</v>
      </c>
      <c r="D5" s="188">
        <v>1945761</v>
      </c>
      <c r="E5" s="189">
        <v>96.1</v>
      </c>
      <c r="F5" s="190">
        <f>(IF(ISERROR(D5/D4),0,D5/D4))*100</f>
        <v>22.386627030029608</v>
      </c>
      <c r="G5" s="191">
        <v>1</v>
      </c>
      <c r="H5" s="186" t="s">
        <v>116</v>
      </c>
      <c r="I5" s="187" t="s">
        <v>72</v>
      </c>
      <c r="J5" s="188">
        <v>1565899</v>
      </c>
      <c r="K5" s="189">
        <v>99</v>
      </c>
      <c r="L5" s="192">
        <f>(IF(ISERROR(J5/J4),0,J5/J4))*100</f>
        <v>18.016188462866886</v>
      </c>
    </row>
    <row r="6" spans="1:12" s="50" customFormat="1" ht="21.75" customHeight="1">
      <c r="A6" s="193">
        <v>2</v>
      </c>
      <c r="B6" s="194" t="s">
        <v>113</v>
      </c>
      <c r="C6" s="195" t="s">
        <v>130</v>
      </c>
      <c r="D6" s="196">
        <v>1136727</v>
      </c>
      <c r="E6" s="197">
        <v>121.4</v>
      </c>
      <c r="F6" s="198">
        <f>(IF(ISERROR(D6/D4),0,D6/D4))*100</f>
        <v>13.078421956224052</v>
      </c>
      <c r="G6" s="36">
        <v>2</v>
      </c>
      <c r="H6" s="194" t="s">
        <v>113</v>
      </c>
      <c r="I6" s="195" t="s">
        <v>54</v>
      </c>
      <c r="J6" s="196">
        <v>1001507</v>
      </c>
      <c r="K6" s="197">
        <v>198.4</v>
      </c>
      <c r="L6" s="199">
        <f>(IF(ISERROR(J6/J4),0,J6/J4))*100</f>
        <v>11.522670912287717</v>
      </c>
    </row>
    <row r="7" spans="1:12" s="50" customFormat="1" ht="21.75" customHeight="1">
      <c r="A7" s="193">
        <v>3</v>
      </c>
      <c r="B7" s="194" t="s">
        <v>115</v>
      </c>
      <c r="C7" s="195" t="s">
        <v>151</v>
      </c>
      <c r="D7" s="196">
        <v>972709</v>
      </c>
      <c r="E7" s="197">
        <v>100.7</v>
      </c>
      <c r="F7" s="198">
        <f>(IF(ISERROR(D7/D4),0,D7/D4))*100</f>
        <v>11.191340350512252</v>
      </c>
      <c r="G7" s="36">
        <v>3</v>
      </c>
      <c r="H7" s="194" t="s">
        <v>115</v>
      </c>
      <c r="I7" s="195" t="s">
        <v>112</v>
      </c>
      <c r="J7" s="196">
        <v>499623</v>
      </c>
      <c r="K7" s="197">
        <v>77.400000000000006</v>
      </c>
      <c r="L7" s="199">
        <f>(IF(ISERROR(J7/J4),0,J7/J4))*100</f>
        <v>5.748328677892343</v>
      </c>
    </row>
    <row r="8" spans="1:12" s="50" customFormat="1" ht="21.75" customHeight="1">
      <c r="A8" s="193">
        <v>4</v>
      </c>
      <c r="B8" s="194" t="s">
        <v>111</v>
      </c>
      <c r="C8" s="195" t="s">
        <v>56</v>
      </c>
      <c r="D8" s="196">
        <v>766750</v>
      </c>
      <c r="E8" s="197">
        <v>98.7</v>
      </c>
      <c r="F8" s="198">
        <f>(IF(ISERROR(D8/D4),0,D8/D4))*100</f>
        <v>8.821713599602008</v>
      </c>
      <c r="G8" s="36">
        <v>4</v>
      </c>
      <c r="H8" s="194" t="s">
        <v>111</v>
      </c>
      <c r="I8" s="195" t="s">
        <v>63</v>
      </c>
      <c r="J8" s="196">
        <v>450035</v>
      </c>
      <c r="K8" s="197">
        <v>96.7</v>
      </c>
      <c r="L8" s="199">
        <f>(IF(ISERROR(J8/J4),0,J8/J4))*100</f>
        <v>5.1778022560115939</v>
      </c>
    </row>
    <row r="9" spans="1:12" s="50" customFormat="1" ht="21.75" customHeight="1">
      <c r="A9" s="201">
        <v>5</v>
      </c>
      <c r="B9" s="202" t="s">
        <v>107</v>
      </c>
      <c r="C9" s="203" t="s">
        <v>66</v>
      </c>
      <c r="D9" s="204">
        <v>539866</v>
      </c>
      <c r="E9" s="205">
        <v>177.1</v>
      </c>
      <c r="F9" s="206">
        <f>(IF(ISERROR(D9/D4),0,D9/D4))*100</f>
        <v>6.2113377687156666</v>
      </c>
      <c r="G9" s="207">
        <v>5</v>
      </c>
      <c r="H9" s="202" t="s">
        <v>109</v>
      </c>
      <c r="I9" s="203" t="s">
        <v>150</v>
      </c>
      <c r="J9" s="204">
        <v>406862</v>
      </c>
      <c r="K9" s="205">
        <v>103.6</v>
      </c>
      <c r="L9" s="208">
        <f>(IF(ISERROR(J9/J4),0,J9/J4))*100</f>
        <v>4.681082541325428</v>
      </c>
    </row>
    <row r="10" spans="1:12" s="50" customFormat="1" ht="21.75" customHeight="1">
      <c r="A10" s="193">
        <v>6</v>
      </c>
      <c r="B10" s="194" t="s">
        <v>108</v>
      </c>
      <c r="C10" s="195" t="s">
        <v>129</v>
      </c>
      <c r="D10" s="196">
        <v>352884</v>
      </c>
      <c r="E10" s="197">
        <v>89.8</v>
      </c>
      <c r="F10" s="198">
        <f>(IF(ISERROR(D10/D4),0,D10/D4))*100</f>
        <v>4.0600477103122987</v>
      </c>
      <c r="G10" s="36">
        <v>6</v>
      </c>
      <c r="H10" s="194" t="s">
        <v>108</v>
      </c>
      <c r="I10" s="195" t="s">
        <v>50</v>
      </c>
      <c r="J10" s="196">
        <v>403487</v>
      </c>
      <c r="K10" s="197">
        <v>94.2</v>
      </c>
      <c r="L10" s="199">
        <f>(IF(ISERROR(J10/J4),0,J10/J4))*100</f>
        <v>4.6422520445550894</v>
      </c>
    </row>
    <row r="11" spans="1:12" s="50" customFormat="1" ht="21.75" customHeight="1">
      <c r="A11" s="193">
        <v>7</v>
      </c>
      <c r="B11" s="194" t="s">
        <v>109</v>
      </c>
      <c r="C11" s="195" t="s">
        <v>128</v>
      </c>
      <c r="D11" s="196">
        <v>345732</v>
      </c>
      <c r="E11" s="197">
        <v>89.1</v>
      </c>
      <c r="F11" s="198">
        <f>(IF(ISERROR(D11/D4),0,D11/D4))*100</f>
        <v>3.977761573156311</v>
      </c>
      <c r="G11" s="36">
        <v>7</v>
      </c>
      <c r="H11" s="194" t="s">
        <v>104</v>
      </c>
      <c r="I11" s="195" t="s">
        <v>110</v>
      </c>
      <c r="J11" s="196">
        <v>394454</v>
      </c>
      <c r="K11" s="197">
        <v>109</v>
      </c>
      <c r="L11" s="199">
        <f>(IF(ISERROR(J11/J4),0,J11/J4))*100</f>
        <v>4.5383243771991006</v>
      </c>
    </row>
    <row r="12" spans="1:12" s="50" customFormat="1" ht="21.75" customHeight="1">
      <c r="A12" s="193">
        <v>8</v>
      </c>
      <c r="B12" s="194" t="s">
        <v>104</v>
      </c>
      <c r="C12" s="195" t="s">
        <v>61</v>
      </c>
      <c r="D12" s="196">
        <v>213942</v>
      </c>
      <c r="E12" s="197">
        <v>100.4</v>
      </c>
      <c r="F12" s="198">
        <f>(IF(ISERROR(D12/D4),0,D12/D4))*100</f>
        <v>2.4614738192710175</v>
      </c>
      <c r="G12" s="36">
        <v>8</v>
      </c>
      <c r="H12" s="194" t="s">
        <v>107</v>
      </c>
      <c r="I12" s="195" t="s">
        <v>97</v>
      </c>
      <c r="J12" s="196">
        <v>391782</v>
      </c>
      <c r="K12" s="197">
        <v>107.3</v>
      </c>
      <c r="L12" s="199">
        <f>(IF(ISERROR(J12/J4),0,J12/J4))*100</f>
        <v>4.5075821290893696</v>
      </c>
    </row>
    <row r="13" spans="1:12" s="50" customFormat="1" ht="21.75" customHeight="1">
      <c r="A13" s="193">
        <v>9</v>
      </c>
      <c r="B13" s="194" t="s">
        <v>98</v>
      </c>
      <c r="C13" s="195" t="s">
        <v>126</v>
      </c>
      <c r="D13" s="196">
        <v>207122</v>
      </c>
      <c r="E13" s="197">
        <v>118.8</v>
      </c>
      <c r="F13" s="198">
        <f>(IF(ISERROR(D13/D4),0,D13/D4))*100</f>
        <v>2.3830074524639935</v>
      </c>
      <c r="G13" s="36">
        <v>9</v>
      </c>
      <c r="H13" s="194" t="s">
        <v>103</v>
      </c>
      <c r="I13" s="195" t="s">
        <v>154</v>
      </c>
      <c r="J13" s="196">
        <v>344649</v>
      </c>
      <c r="K13" s="197">
        <v>175.4</v>
      </c>
      <c r="L13" s="199">
        <f>(IF(ISERROR(J13/J4),0,J13/J4))*100</f>
        <v>3.9653012981926734</v>
      </c>
    </row>
    <row r="14" spans="1:12" s="50" customFormat="1" ht="21.75" customHeight="1">
      <c r="A14" s="201">
        <v>10</v>
      </c>
      <c r="B14" s="202" t="s">
        <v>101</v>
      </c>
      <c r="C14" s="203" t="s">
        <v>127</v>
      </c>
      <c r="D14" s="204">
        <v>202676</v>
      </c>
      <c r="E14" s="205">
        <v>97.6</v>
      </c>
      <c r="F14" s="206">
        <f>(IF(ISERROR(D14/D4),0,D14/D4))*100</f>
        <v>2.3318547447185347</v>
      </c>
      <c r="G14" s="207">
        <v>10</v>
      </c>
      <c r="H14" s="202" t="s">
        <v>101</v>
      </c>
      <c r="I14" s="203" t="s">
        <v>46</v>
      </c>
      <c r="J14" s="204">
        <v>239572</v>
      </c>
      <c r="K14" s="205">
        <v>82.3</v>
      </c>
      <c r="L14" s="208">
        <f>(IF(ISERROR(J14/J4),0,J14/J4))*100</f>
        <v>2.7563554880780594</v>
      </c>
    </row>
    <row r="15" spans="1:12" s="50" customFormat="1" ht="21.75" customHeight="1">
      <c r="A15" s="36"/>
      <c r="B15" s="36"/>
      <c r="C15" s="209" t="s">
        <v>96</v>
      </c>
      <c r="D15" s="210">
        <f>IF(SUM(D5:D14)=0,"-",SUM(D5:D14))</f>
        <v>6684169</v>
      </c>
      <c r="E15" s="197">
        <v>104.7</v>
      </c>
      <c r="F15" s="198">
        <f>(IF(ISERROR(D15/D4),0,D15/D4))*100</f>
        <v>76.903586005005735</v>
      </c>
      <c r="G15" s="36"/>
      <c r="H15" s="36"/>
      <c r="I15" s="209" t="s">
        <v>95</v>
      </c>
      <c r="J15" s="210">
        <f>IF(SUM(J5:J14)=0,"-",SUM(J5:J14))</f>
        <v>5697870</v>
      </c>
      <c r="K15" s="197">
        <v>108.9</v>
      </c>
      <c r="L15" s="199">
        <f>(IF(ISERROR(J15/J4),0,J15/J4))*100</f>
        <v>65.555888187498255</v>
      </c>
    </row>
    <row r="16" spans="1:12" s="50" customFormat="1" ht="21.75" customHeight="1" thickBot="1">
      <c r="A16" s="212"/>
      <c r="B16" s="212"/>
      <c r="C16" s="213" t="s">
        <v>94</v>
      </c>
      <c r="D16" s="214">
        <v>2007453</v>
      </c>
      <c r="E16" s="215">
        <v>119.5</v>
      </c>
      <c r="F16" s="216">
        <f>(IF(ISERROR(D16/D4),0,D16/D4))*100</f>
        <v>23.096413994994261</v>
      </c>
      <c r="G16" s="212"/>
      <c r="H16" s="212"/>
      <c r="I16" s="213" t="s">
        <v>94</v>
      </c>
      <c r="J16" s="214">
        <v>2993752</v>
      </c>
      <c r="K16" s="215">
        <v>105.8</v>
      </c>
      <c r="L16" s="217">
        <f>(IF(ISERROR(J16/J4),0,J16/J4))*100</f>
        <v>34.444111812501738</v>
      </c>
    </row>
    <row r="17" spans="1:12" s="50" customFormat="1" ht="13.5" customHeight="1">
      <c r="A17" s="51" t="s">
        <v>93</v>
      </c>
      <c r="B17" s="51"/>
      <c r="C17" s="52"/>
      <c r="D17" s="51"/>
      <c r="E17" s="53"/>
      <c r="F17" s="51"/>
      <c r="G17" s="51"/>
      <c r="H17" s="51"/>
      <c r="I17" s="52"/>
      <c r="J17" s="51"/>
      <c r="K17" s="51"/>
      <c r="L17" s="51"/>
    </row>
    <row r="18" spans="1:12" s="60" customFormat="1" ht="80.25" customHeight="1">
      <c r="A18" s="61" t="s">
        <v>125</v>
      </c>
      <c r="B18" s="63"/>
      <c r="C18" s="61"/>
      <c r="D18" s="62"/>
      <c r="E18" s="61"/>
      <c r="F18" s="61"/>
      <c r="G18" s="61"/>
      <c r="H18" s="61"/>
      <c r="I18" s="61"/>
      <c r="J18" s="61"/>
      <c r="K18" s="61"/>
      <c r="L18" s="61"/>
    </row>
    <row r="19" spans="1:12" s="50" customFormat="1" ht="12.75" thickBot="1">
      <c r="A19" s="58" t="s">
        <v>142</v>
      </c>
      <c r="B19" s="54"/>
      <c r="C19" s="59"/>
      <c r="D19" s="54"/>
      <c r="E19" s="54"/>
      <c r="F19" s="54"/>
      <c r="G19" s="54"/>
      <c r="H19" s="54"/>
      <c r="I19" s="59"/>
      <c r="J19" s="58"/>
      <c r="K19" s="58"/>
      <c r="L19" s="57" t="s">
        <v>124</v>
      </c>
    </row>
    <row r="20" spans="1:12" s="50" customFormat="1" ht="28.5" customHeight="1">
      <c r="A20" s="173" t="s">
        <v>120</v>
      </c>
      <c r="B20" s="173"/>
      <c r="C20" s="174" t="s">
        <v>122</v>
      </c>
      <c r="D20" s="175" t="s">
        <v>119</v>
      </c>
      <c r="E20" s="56" t="s">
        <v>74</v>
      </c>
      <c r="F20" s="176" t="s">
        <v>121</v>
      </c>
      <c r="G20" s="173" t="s">
        <v>120</v>
      </c>
      <c r="H20" s="173"/>
      <c r="I20" s="174" t="s">
        <v>153</v>
      </c>
      <c r="J20" s="175" t="s">
        <v>119</v>
      </c>
      <c r="K20" s="56" t="s">
        <v>74</v>
      </c>
      <c r="L20" s="177" t="s">
        <v>121</v>
      </c>
    </row>
    <row r="21" spans="1:12" s="50" customFormat="1" ht="21.75" customHeight="1">
      <c r="A21" s="207"/>
      <c r="B21" s="207"/>
      <c r="C21" s="218" t="s">
        <v>117</v>
      </c>
      <c r="D21" s="219">
        <f>IF(SUM(D32:D33)=0,"-",SUM(D32:D33))</f>
        <v>12092608</v>
      </c>
      <c r="E21" s="220">
        <v>105.5</v>
      </c>
      <c r="F21" s="221">
        <v>100</v>
      </c>
      <c r="G21" s="207"/>
      <c r="H21" s="207"/>
      <c r="I21" s="218" t="s">
        <v>117</v>
      </c>
      <c r="J21" s="219">
        <f>IF(SUM(J32:J33)=0,"-",SUM(J32:J33))</f>
        <v>12092608</v>
      </c>
      <c r="K21" s="220">
        <v>105.5</v>
      </c>
      <c r="L21" s="222">
        <v>100</v>
      </c>
    </row>
    <row r="22" spans="1:12" s="50" customFormat="1" ht="21.75" customHeight="1">
      <c r="A22" s="185">
        <v>1</v>
      </c>
      <c r="B22" s="186" t="s">
        <v>116</v>
      </c>
      <c r="C22" s="187" t="s">
        <v>66</v>
      </c>
      <c r="D22" s="188">
        <v>1082162</v>
      </c>
      <c r="E22" s="189">
        <v>115.4</v>
      </c>
      <c r="F22" s="223">
        <f>(IF(ISERROR(D22/D21),0,D22/D21))*100</f>
        <v>8.9489546010256849</v>
      </c>
      <c r="G22" s="191">
        <v>1</v>
      </c>
      <c r="H22" s="186" t="s">
        <v>116</v>
      </c>
      <c r="I22" s="187" t="s">
        <v>72</v>
      </c>
      <c r="J22" s="188">
        <v>4683679</v>
      </c>
      <c r="K22" s="189">
        <v>119</v>
      </c>
      <c r="L22" s="224">
        <f>(IF(ISERROR(J22/J21),0,J22/J21))*100</f>
        <v>38.731752488793155</v>
      </c>
    </row>
    <row r="23" spans="1:12" s="50" customFormat="1" ht="21.75" customHeight="1">
      <c r="A23" s="193">
        <v>2</v>
      </c>
      <c r="B23" s="194" t="s">
        <v>115</v>
      </c>
      <c r="C23" s="195" t="s">
        <v>61</v>
      </c>
      <c r="D23" s="196">
        <v>972570</v>
      </c>
      <c r="E23" s="197">
        <v>106.1</v>
      </c>
      <c r="F23" s="225">
        <f>(IF(ISERROR(D23/D21),0,D23/D21))*100</f>
        <v>8.0426819425553209</v>
      </c>
      <c r="G23" s="36">
        <v>2</v>
      </c>
      <c r="H23" s="194" t="s">
        <v>115</v>
      </c>
      <c r="I23" s="195" t="s">
        <v>63</v>
      </c>
      <c r="J23" s="196">
        <v>853538</v>
      </c>
      <c r="K23" s="197">
        <v>87.3</v>
      </c>
      <c r="L23" s="226">
        <f>(IF(ISERROR(J23/J21),0,J23/J21))*100</f>
        <v>7.0583450650182327</v>
      </c>
    </row>
    <row r="24" spans="1:12" s="50" customFormat="1" ht="21.75" customHeight="1">
      <c r="A24" s="193">
        <v>3</v>
      </c>
      <c r="B24" s="194" t="s">
        <v>109</v>
      </c>
      <c r="C24" s="227" t="s">
        <v>155</v>
      </c>
      <c r="D24" s="196">
        <v>695556</v>
      </c>
      <c r="E24" s="197">
        <v>113.3</v>
      </c>
      <c r="F24" s="225">
        <f>(IF(ISERROR(D24/D21),0,D24/D21))*100</f>
        <v>5.7519105886835993</v>
      </c>
      <c r="G24" s="36">
        <v>3</v>
      </c>
      <c r="H24" s="194" t="s">
        <v>113</v>
      </c>
      <c r="I24" s="195" t="s">
        <v>112</v>
      </c>
      <c r="J24" s="196">
        <v>678967</v>
      </c>
      <c r="K24" s="197">
        <v>93.6</v>
      </c>
      <c r="L24" s="226">
        <f>(IF(ISERROR(J24/J21),0,J24/J21))*100</f>
        <v>5.6147276088003517</v>
      </c>
    </row>
    <row r="25" spans="1:12" s="50" customFormat="1" ht="21.75" customHeight="1">
      <c r="A25" s="193">
        <v>4</v>
      </c>
      <c r="B25" s="194" t="s">
        <v>113</v>
      </c>
      <c r="C25" s="195" t="s">
        <v>114</v>
      </c>
      <c r="D25" s="196">
        <v>667398</v>
      </c>
      <c r="E25" s="197">
        <v>99.8</v>
      </c>
      <c r="F25" s="225">
        <f>(IF(ISERROR(D25/D21),0,D25/D21))*100</f>
        <v>5.5190575928699577</v>
      </c>
      <c r="G25" s="36">
        <v>4</v>
      </c>
      <c r="H25" s="194" t="s">
        <v>111</v>
      </c>
      <c r="I25" s="195" t="s">
        <v>68</v>
      </c>
      <c r="J25" s="196">
        <v>584355</v>
      </c>
      <c r="K25" s="197">
        <v>108.9</v>
      </c>
      <c r="L25" s="226">
        <f>(IF(ISERROR(J25/J21),0,J25/J21))*100</f>
        <v>4.8323322810100189</v>
      </c>
    </row>
    <row r="26" spans="1:12" s="50" customFormat="1" ht="21.75" customHeight="1">
      <c r="A26" s="201">
        <v>5</v>
      </c>
      <c r="B26" s="202" t="s">
        <v>108</v>
      </c>
      <c r="C26" s="203" t="s">
        <v>151</v>
      </c>
      <c r="D26" s="204">
        <v>660750</v>
      </c>
      <c r="E26" s="205">
        <v>102.8</v>
      </c>
      <c r="F26" s="228">
        <f>(IF(ISERROR(D26/D21),0,D26/D21))*100</f>
        <v>5.4640818589339872</v>
      </c>
      <c r="G26" s="207">
        <v>5</v>
      </c>
      <c r="H26" s="202" t="s">
        <v>108</v>
      </c>
      <c r="I26" s="203" t="s">
        <v>110</v>
      </c>
      <c r="J26" s="204">
        <v>518216</v>
      </c>
      <c r="K26" s="205">
        <v>102.2</v>
      </c>
      <c r="L26" s="229">
        <f>(IF(ISERROR(J26/J21),0,J26/J21))*100</f>
        <v>4.2853948461737952</v>
      </c>
    </row>
    <row r="27" spans="1:12" s="50" customFormat="1" ht="21.75" customHeight="1">
      <c r="A27" s="193">
        <v>6</v>
      </c>
      <c r="B27" s="194" t="s">
        <v>111</v>
      </c>
      <c r="C27" s="195" t="s">
        <v>152</v>
      </c>
      <c r="D27" s="196">
        <v>651201</v>
      </c>
      <c r="E27" s="197">
        <v>97.7</v>
      </c>
      <c r="F27" s="225">
        <f>(IF(ISERROR(D27/D21),0,D27/D21))*100</f>
        <v>5.3851162627615148</v>
      </c>
      <c r="G27" s="36">
        <v>6</v>
      </c>
      <c r="H27" s="194" t="s">
        <v>109</v>
      </c>
      <c r="I27" s="195" t="s">
        <v>54</v>
      </c>
      <c r="J27" s="196">
        <v>438421</v>
      </c>
      <c r="K27" s="197">
        <v>89.2</v>
      </c>
      <c r="L27" s="226">
        <f>(IF(ISERROR(J27/J21),0,J27/J21))*100</f>
        <v>3.6255289181622361</v>
      </c>
    </row>
    <row r="28" spans="1:12" s="50" customFormat="1" ht="21.75" customHeight="1">
      <c r="A28" s="193">
        <v>7</v>
      </c>
      <c r="B28" s="194" t="s">
        <v>107</v>
      </c>
      <c r="C28" s="195" t="s">
        <v>56</v>
      </c>
      <c r="D28" s="196">
        <v>646301</v>
      </c>
      <c r="E28" s="197">
        <v>105.5</v>
      </c>
      <c r="F28" s="225">
        <f>(IF(ISERROR(D28/D21),0,D28/D21))*100</f>
        <v>5.3445956405764576</v>
      </c>
      <c r="G28" s="36">
        <v>7</v>
      </c>
      <c r="H28" s="194" t="s">
        <v>107</v>
      </c>
      <c r="I28" s="195" t="s">
        <v>106</v>
      </c>
      <c r="J28" s="196">
        <v>345185</v>
      </c>
      <c r="K28" s="197">
        <v>93.5</v>
      </c>
      <c r="L28" s="226">
        <f>(IF(ISERROR(J28/J21),0,J28/J21))*100</f>
        <v>2.8545124426426458</v>
      </c>
    </row>
    <row r="29" spans="1:12" s="50" customFormat="1" ht="21.75" customHeight="1">
      <c r="A29" s="193">
        <v>8</v>
      </c>
      <c r="B29" s="194" t="s">
        <v>104</v>
      </c>
      <c r="C29" s="195" t="s">
        <v>105</v>
      </c>
      <c r="D29" s="196">
        <v>579682</v>
      </c>
      <c r="E29" s="197">
        <v>114.4</v>
      </c>
      <c r="F29" s="225">
        <f>(IF(ISERROR(D29/D21),0,D29/D21))*100</f>
        <v>4.7936888386690448</v>
      </c>
      <c r="G29" s="36">
        <v>8</v>
      </c>
      <c r="H29" s="194" t="s">
        <v>104</v>
      </c>
      <c r="I29" s="195" t="s">
        <v>46</v>
      </c>
      <c r="J29" s="196">
        <v>330951</v>
      </c>
      <c r="K29" s="197">
        <v>107.2</v>
      </c>
      <c r="L29" s="226">
        <f>(IF(ISERROR(J29/J21),0,J29/J21))*100</f>
        <v>2.7368041699524204</v>
      </c>
    </row>
    <row r="30" spans="1:12" s="50" customFormat="1" ht="21.75" customHeight="1">
      <c r="A30" s="193">
        <v>9</v>
      </c>
      <c r="B30" s="194" t="s">
        <v>101</v>
      </c>
      <c r="C30" s="195" t="s">
        <v>102</v>
      </c>
      <c r="D30" s="196">
        <v>556250</v>
      </c>
      <c r="E30" s="197">
        <v>109.8</v>
      </c>
      <c r="F30" s="225">
        <f>(IF(ISERROR(D30/D21),0,D30/D21))*100</f>
        <v>4.5999175694771548</v>
      </c>
      <c r="G30" s="36">
        <v>9</v>
      </c>
      <c r="H30" s="194" t="s">
        <v>101</v>
      </c>
      <c r="I30" s="195" t="s">
        <v>100</v>
      </c>
      <c r="J30" s="196">
        <v>309284</v>
      </c>
      <c r="K30" s="197">
        <v>107.7</v>
      </c>
      <c r="L30" s="226">
        <f>(IF(ISERROR(J30/J21),0,J30/J21))*100</f>
        <v>2.557628594261883</v>
      </c>
    </row>
    <row r="31" spans="1:12" s="50" customFormat="1" ht="21.75" customHeight="1">
      <c r="A31" s="201">
        <v>10</v>
      </c>
      <c r="B31" s="202" t="s">
        <v>98</v>
      </c>
      <c r="C31" s="203" t="s">
        <v>99</v>
      </c>
      <c r="D31" s="204">
        <v>427157</v>
      </c>
      <c r="E31" s="205">
        <v>91.9</v>
      </c>
      <c r="F31" s="228">
        <f>(IF(ISERROR(D31/D21),0,D31/D21))*100</f>
        <v>3.5323811042249944</v>
      </c>
      <c r="G31" s="207">
        <v>10</v>
      </c>
      <c r="H31" s="202" t="s">
        <v>156</v>
      </c>
      <c r="I31" s="203" t="s">
        <v>157</v>
      </c>
      <c r="J31" s="204">
        <v>258758</v>
      </c>
      <c r="K31" s="205">
        <v>120.8</v>
      </c>
      <c r="L31" s="229">
        <f>(IF(ISERROR(J31/J21),0,J31/J21))*100</f>
        <v>2.1398030929308218</v>
      </c>
    </row>
    <row r="32" spans="1:12" s="50" customFormat="1" ht="21.75" customHeight="1">
      <c r="A32" s="36"/>
      <c r="B32" s="36"/>
      <c r="C32" s="209" t="s">
        <v>96</v>
      </c>
      <c r="D32" s="210">
        <f>IF(SUM(D22:D31)=0,"-",SUM(D22:D31))</f>
        <v>6939027</v>
      </c>
      <c r="E32" s="197">
        <v>106.2</v>
      </c>
      <c r="F32" s="225">
        <f>(IF(ISERROR(D32/D21),0,D32/D21))*100</f>
        <v>57.382385999777718</v>
      </c>
      <c r="G32" s="36"/>
      <c r="H32" s="36"/>
      <c r="I32" s="209" t="s">
        <v>95</v>
      </c>
      <c r="J32" s="210">
        <f>IF(SUM(J22:J31)=0,"-",SUM(J22:J31))</f>
        <v>9001354</v>
      </c>
      <c r="K32" s="197">
        <v>107.7</v>
      </c>
      <c r="L32" s="226">
        <f>(IF(ISERROR(J32/J21),0,J32/J21))*100</f>
        <v>74.436829507745557</v>
      </c>
    </row>
    <row r="33" spans="1:12" s="50" customFormat="1" ht="21.75" customHeight="1" thickBot="1">
      <c r="A33" s="212"/>
      <c r="B33" s="212"/>
      <c r="C33" s="213" t="s">
        <v>94</v>
      </c>
      <c r="D33" s="214">
        <v>5153581</v>
      </c>
      <c r="E33" s="215">
        <v>104.7</v>
      </c>
      <c r="F33" s="230">
        <f>(IF(ISERROR(D33/D21),0,D33/D21))*100</f>
        <v>42.617614000222289</v>
      </c>
      <c r="G33" s="212"/>
      <c r="H33" s="212"/>
      <c r="I33" s="213" t="s">
        <v>94</v>
      </c>
      <c r="J33" s="214">
        <v>3091254</v>
      </c>
      <c r="K33" s="215">
        <v>99.5</v>
      </c>
      <c r="L33" s="231">
        <f>(IF(ISERROR(J33/J21),0,J33/J21))*100</f>
        <v>25.563170492254443</v>
      </c>
    </row>
    <row r="34" spans="1:12" s="50" customFormat="1" ht="13.5" customHeight="1">
      <c r="A34" s="51" t="s">
        <v>93</v>
      </c>
      <c r="B34" s="51"/>
      <c r="C34" s="52"/>
      <c r="D34" s="51"/>
      <c r="E34" s="53"/>
      <c r="F34" s="51"/>
      <c r="G34" s="51"/>
      <c r="H34" s="51"/>
      <c r="I34" s="52"/>
      <c r="J34" s="51"/>
      <c r="K34" s="51"/>
      <c r="L34" s="51"/>
    </row>
    <row r="35" spans="1:12" s="50" customFormat="1" ht="5.25" customHeight="1">
      <c r="A35" s="51"/>
      <c r="B35" s="51"/>
      <c r="C35" s="52"/>
      <c r="D35" s="51"/>
      <c r="E35" s="53"/>
      <c r="F35" s="51"/>
      <c r="G35" s="51"/>
      <c r="H35" s="51"/>
      <c r="I35" s="52"/>
      <c r="J35" s="51"/>
      <c r="K35" s="51"/>
      <c r="L35" s="51"/>
    </row>
  </sheetData>
  <phoneticPr fontId="2"/>
  <printOptions horizontalCentered="1"/>
  <pageMargins left="0.59055118110236227" right="0.59055118110236227" top="0.78740157480314965" bottom="0.59055118110236227" header="0.86614173228346458" footer="0.39370078740157483"/>
  <pageSetup paperSize="9" firstPageNumber="3" orientation="portrait" useFirstPageNumber="1" r:id="rId1"/>
  <headerFooter alignWithMargins="0">
    <oddFooter>&amp;C&amp;12-　&amp;P　-</oddFooter>
  </headerFooter>
  <colBreaks count="1" manualBreakCount="1">
    <brk id="12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756C3-5069-42A5-9972-729E6325C16B}">
  <dimension ref="A1:L35"/>
  <sheetViews>
    <sheetView zoomScaleNormal="100" workbookViewId="0">
      <selection activeCell="Q18" sqref="Q18"/>
    </sheetView>
  </sheetViews>
  <sheetFormatPr defaultRowHeight="12"/>
  <cols>
    <col min="1" max="1" width="2.5" style="69" customWidth="1"/>
    <col min="2" max="2" width="3.5" style="69" customWidth="1"/>
    <col min="3" max="3" width="15" style="69" customWidth="1"/>
    <col min="4" max="4" width="11.5" style="69" customWidth="1"/>
    <col min="5" max="5" width="5.5" style="69" customWidth="1"/>
    <col min="6" max="6" width="5.375" style="69" customWidth="1"/>
    <col min="7" max="7" width="2.5" style="69" customWidth="1"/>
    <col min="8" max="8" width="3.5" style="69" customWidth="1"/>
    <col min="9" max="9" width="15" style="69" customWidth="1"/>
    <col min="10" max="10" width="11.5" style="69" customWidth="1"/>
    <col min="11" max="11" width="5.5" style="69" customWidth="1"/>
    <col min="12" max="12" width="5.375" style="69" customWidth="1"/>
    <col min="13" max="13" width="9" style="69"/>
    <col min="14" max="14" width="2.5" style="69" customWidth="1"/>
    <col min="15" max="15" width="3.5" style="69" customWidth="1"/>
    <col min="16" max="16" width="15" style="69" customWidth="1"/>
    <col min="17" max="17" width="11.5" style="69" customWidth="1"/>
    <col min="18" max="18" width="5.5" style="69" customWidth="1"/>
    <col min="19" max="19" width="5.375" style="69" customWidth="1"/>
    <col min="20" max="20" width="2.5" style="69" customWidth="1"/>
    <col min="21" max="21" width="3.5" style="69" customWidth="1"/>
    <col min="22" max="22" width="15" style="69" customWidth="1"/>
    <col min="23" max="23" width="11.5" style="69" customWidth="1"/>
    <col min="24" max="24" width="5.5" style="69" customWidth="1"/>
    <col min="25" max="25" width="5.375" style="69" customWidth="1"/>
    <col min="26" max="16384" width="9" style="69"/>
  </cols>
  <sheetData>
    <row r="1" spans="1:12" s="109" customFormat="1" ht="27" customHeight="1">
      <c r="A1" s="110" t="s">
        <v>137</v>
      </c>
      <c r="B1" s="112"/>
      <c r="C1" s="110"/>
      <c r="D1" s="111"/>
      <c r="E1" s="110"/>
      <c r="F1" s="110"/>
      <c r="G1" s="110"/>
      <c r="H1" s="110"/>
      <c r="I1" s="110"/>
      <c r="J1" s="110"/>
      <c r="K1" s="110"/>
      <c r="L1" s="110"/>
    </row>
    <row r="2" spans="1:12" ht="12.75" thickBot="1">
      <c r="A2" s="58" t="s">
        <v>142</v>
      </c>
      <c r="B2" s="77"/>
      <c r="C2" s="108"/>
      <c r="D2" s="77"/>
      <c r="E2" s="77"/>
      <c r="F2" s="77"/>
      <c r="G2" s="77"/>
      <c r="H2" s="77"/>
      <c r="I2" s="108"/>
      <c r="J2" s="107"/>
      <c r="K2" s="107"/>
      <c r="L2" s="106" t="s">
        <v>77</v>
      </c>
    </row>
    <row r="3" spans="1:12" ht="28.5" customHeight="1">
      <c r="A3" s="232" t="s">
        <v>123</v>
      </c>
      <c r="B3" s="233"/>
      <c r="C3" s="105" t="s">
        <v>131</v>
      </c>
      <c r="D3" s="104" t="s">
        <v>119</v>
      </c>
      <c r="E3" s="56" t="s">
        <v>74</v>
      </c>
      <c r="F3" s="103" t="s">
        <v>121</v>
      </c>
      <c r="G3" s="234" t="s">
        <v>120</v>
      </c>
      <c r="H3" s="233"/>
      <c r="I3" s="105" t="s">
        <v>135</v>
      </c>
      <c r="J3" s="104" t="s">
        <v>119</v>
      </c>
      <c r="K3" s="56" t="s">
        <v>74</v>
      </c>
      <c r="L3" s="103" t="s">
        <v>118</v>
      </c>
    </row>
    <row r="4" spans="1:12" ht="21.75" customHeight="1">
      <c r="A4" s="101"/>
      <c r="B4" s="101"/>
      <c r="C4" s="100" t="s">
        <v>117</v>
      </c>
      <c r="D4" s="99">
        <v>5620470</v>
      </c>
      <c r="E4" s="98">
        <v>87.322148436170906</v>
      </c>
      <c r="F4" s="98">
        <v>100</v>
      </c>
      <c r="G4" s="102"/>
      <c r="H4" s="101"/>
      <c r="I4" s="100" t="s">
        <v>134</v>
      </c>
      <c r="J4" s="99">
        <v>5620470</v>
      </c>
      <c r="K4" s="98">
        <v>87.322148436170906</v>
      </c>
      <c r="L4" s="117">
        <v>100</v>
      </c>
    </row>
    <row r="5" spans="1:12" ht="21.75" customHeight="1">
      <c r="A5" s="96">
        <v>1</v>
      </c>
      <c r="B5" s="94">
        <v>9</v>
      </c>
      <c r="C5" s="93" t="s">
        <v>158</v>
      </c>
      <c r="D5" s="116">
        <v>813910</v>
      </c>
      <c r="E5" s="85">
        <v>235.68708645228546</v>
      </c>
      <c r="F5" s="85">
        <v>14.481173282661414</v>
      </c>
      <c r="G5" s="95">
        <v>1</v>
      </c>
      <c r="H5" s="94">
        <v>4</v>
      </c>
      <c r="I5" s="93" t="s">
        <v>159</v>
      </c>
      <c r="J5" s="116">
        <v>817490</v>
      </c>
      <c r="K5" s="81">
        <v>221.17039121259671</v>
      </c>
      <c r="L5" s="80">
        <v>14.544869023409074</v>
      </c>
    </row>
    <row r="6" spans="1:12" ht="21.75" customHeight="1">
      <c r="A6" s="96">
        <v>2</v>
      </c>
      <c r="B6" s="94">
        <v>2</v>
      </c>
      <c r="C6" s="93" t="s">
        <v>160</v>
      </c>
      <c r="D6" s="82">
        <v>806988</v>
      </c>
      <c r="E6" s="85">
        <v>90.423787972673011</v>
      </c>
      <c r="F6" s="85">
        <v>14.35801632247837</v>
      </c>
      <c r="G6" s="95">
        <v>2</v>
      </c>
      <c r="H6" s="94">
        <v>1</v>
      </c>
      <c r="I6" s="93" t="s">
        <v>161</v>
      </c>
      <c r="J6" s="82">
        <v>672515</v>
      </c>
      <c r="K6" s="81">
        <v>50.036419748952973</v>
      </c>
      <c r="L6" s="80">
        <v>11.96545840472416</v>
      </c>
    </row>
    <row r="7" spans="1:12" ht="21.75" customHeight="1">
      <c r="A7" s="96">
        <v>3</v>
      </c>
      <c r="B7" s="94">
        <v>3</v>
      </c>
      <c r="C7" s="93" t="s">
        <v>162</v>
      </c>
      <c r="D7" s="82">
        <v>722051</v>
      </c>
      <c r="E7" s="85">
        <v>94.529956155337629</v>
      </c>
      <c r="F7" s="85">
        <v>12.846808185080608</v>
      </c>
      <c r="G7" s="95">
        <v>3</v>
      </c>
      <c r="H7" s="94">
        <v>2</v>
      </c>
      <c r="I7" s="93" t="s">
        <v>163</v>
      </c>
      <c r="J7" s="82">
        <v>533769</v>
      </c>
      <c r="K7" s="81">
        <v>65.465255897182431</v>
      </c>
      <c r="L7" s="80">
        <v>9.4968748165189041</v>
      </c>
    </row>
    <row r="8" spans="1:12" ht="21.75" customHeight="1">
      <c r="A8" s="96">
        <v>4</v>
      </c>
      <c r="B8" s="94">
        <v>1</v>
      </c>
      <c r="C8" s="93" t="s">
        <v>164</v>
      </c>
      <c r="D8" s="82">
        <v>589838</v>
      </c>
      <c r="E8" s="85">
        <v>66.00612570794226</v>
      </c>
      <c r="F8" s="85">
        <v>10.494460427686652</v>
      </c>
      <c r="G8" s="95">
        <v>4</v>
      </c>
      <c r="H8" s="94">
        <v>6</v>
      </c>
      <c r="I8" s="93" t="s">
        <v>165</v>
      </c>
      <c r="J8" s="82">
        <v>393536</v>
      </c>
      <c r="K8" s="115">
        <v>140.4397306373275</v>
      </c>
      <c r="L8" s="80">
        <v>7.0018343661651077</v>
      </c>
    </row>
    <row r="9" spans="1:12" ht="21.75" customHeight="1">
      <c r="A9" s="121">
        <v>5</v>
      </c>
      <c r="B9" s="91">
        <v>6</v>
      </c>
      <c r="C9" s="90" t="s">
        <v>166</v>
      </c>
      <c r="D9" s="89">
        <v>480363</v>
      </c>
      <c r="E9" s="92">
        <v>120.55821447663315</v>
      </c>
      <c r="F9" s="92">
        <v>8.5466695845721077</v>
      </c>
      <c r="G9" s="122">
        <v>5</v>
      </c>
      <c r="H9" s="91">
        <v>7</v>
      </c>
      <c r="I9" s="90" t="s">
        <v>167</v>
      </c>
      <c r="J9" s="89">
        <v>327422</v>
      </c>
      <c r="K9" s="88">
        <v>119.89351651812197</v>
      </c>
      <c r="L9" s="87">
        <v>5.8255270466704738</v>
      </c>
    </row>
    <row r="10" spans="1:12" ht="21.75" customHeight="1">
      <c r="A10" s="96">
        <v>6</v>
      </c>
      <c r="B10" s="94">
        <v>7</v>
      </c>
      <c r="C10" s="93" t="s">
        <v>168</v>
      </c>
      <c r="D10" s="82">
        <v>309444</v>
      </c>
      <c r="E10" s="85">
        <v>80.637083093376134</v>
      </c>
      <c r="F10" s="85">
        <v>5.5056605586365555</v>
      </c>
      <c r="G10" s="95">
        <v>6</v>
      </c>
      <c r="H10" s="94">
        <v>3</v>
      </c>
      <c r="I10" s="93" t="s">
        <v>169</v>
      </c>
      <c r="J10" s="82">
        <v>316947</v>
      </c>
      <c r="K10" s="81">
        <v>81.8997193754942</v>
      </c>
      <c r="L10" s="80">
        <v>5.6391547326113294</v>
      </c>
    </row>
    <row r="11" spans="1:12" ht="21.75" customHeight="1">
      <c r="A11" s="96">
        <v>7</v>
      </c>
      <c r="B11" s="94">
        <v>4</v>
      </c>
      <c r="C11" s="93" t="s">
        <v>170</v>
      </c>
      <c r="D11" s="82">
        <v>304644</v>
      </c>
      <c r="E11" s="85">
        <v>67.700321563415997</v>
      </c>
      <c r="F11" s="85">
        <v>5.4202584481368996</v>
      </c>
      <c r="G11" s="95">
        <v>7</v>
      </c>
      <c r="H11" s="94">
        <v>5</v>
      </c>
      <c r="I11" s="93" t="s">
        <v>171</v>
      </c>
      <c r="J11" s="82">
        <v>249347</v>
      </c>
      <c r="K11" s="81">
        <v>77.257010069713402</v>
      </c>
      <c r="L11" s="80">
        <v>4.436408343074512</v>
      </c>
    </row>
    <row r="12" spans="1:12" ht="21.75" customHeight="1">
      <c r="A12" s="96">
        <v>8</v>
      </c>
      <c r="B12" s="94">
        <v>8</v>
      </c>
      <c r="C12" s="93" t="s">
        <v>172</v>
      </c>
      <c r="D12" s="82">
        <v>279687</v>
      </c>
      <c r="E12" s="85">
        <v>80.379990573520786</v>
      </c>
      <c r="F12" s="85">
        <v>4.9762208498577518</v>
      </c>
      <c r="G12" s="95">
        <v>8</v>
      </c>
      <c r="H12" s="94">
        <v>8</v>
      </c>
      <c r="I12" s="93" t="s">
        <v>173</v>
      </c>
      <c r="J12" s="82">
        <v>244608</v>
      </c>
      <c r="K12" s="81">
        <v>98.880256126252135</v>
      </c>
      <c r="L12" s="80">
        <v>4.3520915510624558</v>
      </c>
    </row>
    <row r="13" spans="1:12" ht="21.75" customHeight="1">
      <c r="A13" s="96">
        <v>9</v>
      </c>
      <c r="B13" s="94">
        <v>11</v>
      </c>
      <c r="C13" s="83" t="s">
        <v>174</v>
      </c>
      <c r="D13" s="82">
        <v>250070</v>
      </c>
      <c r="E13" s="114">
        <v>103.36589136392382</v>
      </c>
      <c r="F13" s="85">
        <v>4.4492720359685221</v>
      </c>
      <c r="G13" s="95">
        <v>9</v>
      </c>
      <c r="H13" s="94">
        <v>11</v>
      </c>
      <c r="I13" s="93" t="s">
        <v>175</v>
      </c>
      <c r="J13" s="82">
        <v>227926</v>
      </c>
      <c r="K13" s="81">
        <v>112.94480260452025</v>
      </c>
      <c r="L13" s="80">
        <v>4.0552836328634445</v>
      </c>
    </row>
    <row r="14" spans="1:12" ht="21.75" customHeight="1">
      <c r="A14" s="121">
        <v>10</v>
      </c>
      <c r="B14" s="91">
        <v>5</v>
      </c>
      <c r="C14" s="90" t="s">
        <v>176</v>
      </c>
      <c r="D14" s="89">
        <v>191427</v>
      </c>
      <c r="E14" s="92">
        <v>46.668113157869072</v>
      </c>
      <c r="F14" s="92">
        <v>3.4058895430453324</v>
      </c>
      <c r="G14" s="122">
        <v>10</v>
      </c>
      <c r="H14" s="91">
        <v>10</v>
      </c>
      <c r="I14" s="90" t="s">
        <v>177</v>
      </c>
      <c r="J14" s="89">
        <v>179174</v>
      </c>
      <c r="K14" s="88">
        <v>82.295231052585649</v>
      </c>
      <c r="L14" s="87">
        <v>3.1878828638886074</v>
      </c>
    </row>
    <row r="15" spans="1:12" ht="21.75" customHeight="1">
      <c r="A15" s="70"/>
      <c r="B15" s="86"/>
      <c r="C15" s="83" t="s">
        <v>96</v>
      </c>
      <c r="D15" s="82">
        <v>4748422</v>
      </c>
      <c r="E15" s="85">
        <v>92.607179187937632</v>
      </c>
      <c r="F15" s="85">
        <v>84.484429238124221</v>
      </c>
      <c r="G15" s="84"/>
      <c r="H15" s="70"/>
      <c r="I15" s="83" t="s">
        <v>178</v>
      </c>
      <c r="J15" s="82">
        <v>3962734</v>
      </c>
      <c r="K15" s="81">
        <v>88.870962496986422</v>
      </c>
      <c r="L15" s="80">
        <v>70.505384780988066</v>
      </c>
    </row>
    <row r="16" spans="1:12" ht="21.75" customHeight="1" thickBot="1">
      <c r="A16" s="77"/>
      <c r="B16" s="77"/>
      <c r="C16" s="76" t="s">
        <v>179</v>
      </c>
      <c r="D16" s="113">
        <v>872048</v>
      </c>
      <c r="E16" s="79">
        <v>66.619963956916379</v>
      </c>
      <c r="F16" s="79">
        <v>15.515570761875786</v>
      </c>
      <c r="G16" s="78"/>
      <c r="H16" s="77"/>
      <c r="I16" s="76" t="s">
        <v>179</v>
      </c>
      <c r="J16" s="113">
        <v>1657736</v>
      </c>
      <c r="K16" s="74">
        <v>83.829801436357585</v>
      </c>
      <c r="L16" s="73">
        <v>29.494615219011934</v>
      </c>
    </row>
    <row r="17" spans="1:12" ht="13.5" customHeight="1">
      <c r="A17" s="70" t="s">
        <v>133</v>
      </c>
      <c r="B17" s="70"/>
      <c r="C17" s="71"/>
      <c r="D17" s="70"/>
      <c r="E17" s="72"/>
      <c r="F17" s="70"/>
      <c r="G17" s="70"/>
      <c r="H17" s="70"/>
      <c r="I17" s="71"/>
      <c r="J17" s="70"/>
      <c r="K17" s="70"/>
      <c r="L17" s="70"/>
    </row>
    <row r="18" spans="1:12" s="109" customFormat="1" ht="80.45" customHeight="1">
      <c r="A18" s="110" t="s">
        <v>136</v>
      </c>
      <c r="B18" s="112"/>
      <c r="C18" s="110"/>
      <c r="D18" s="111"/>
      <c r="E18" s="110"/>
      <c r="F18" s="110"/>
      <c r="G18" s="110"/>
      <c r="H18" s="110"/>
      <c r="I18" s="110"/>
      <c r="J18" s="110"/>
      <c r="K18" s="110"/>
      <c r="L18" s="110"/>
    </row>
    <row r="19" spans="1:12" ht="12.75" thickBot="1">
      <c r="A19" s="58" t="s">
        <v>142</v>
      </c>
      <c r="B19" s="77"/>
      <c r="C19" s="108"/>
      <c r="D19" s="77"/>
      <c r="E19" s="77"/>
      <c r="F19" s="77"/>
      <c r="G19" s="77"/>
      <c r="H19" s="77"/>
      <c r="I19" s="108"/>
      <c r="J19" s="107"/>
      <c r="K19" s="107"/>
      <c r="L19" s="106" t="s">
        <v>77</v>
      </c>
    </row>
    <row r="20" spans="1:12" ht="28.5" customHeight="1">
      <c r="A20" s="129" t="s">
        <v>123</v>
      </c>
      <c r="B20" s="130"/>
      <c r="C20" s="105" t="s">
        <v>122</v>
      </c>
      <c r="D20" s="104" t="s">
        <v>119</v>
      </c>
      <c r="E20" s="56" t="s">
        <v>74</v>
      </c>
      <c r="F20" s="103" t="s">
        <v>121</v>
      </c>
      <c r="G20" s="131" t="s">
        <v>120</v>
      </c>
      <c r="H20" s="130"/>
      <c r="I20" s="105" t="s">
        <v>135</v>
      </c>
      <c r="J20" s="104" t="s">
        <v>119</v>
      </c>
      <c r="K20" s="56" t="s">
        <v>74</v>
      </c>
      <c r="L20" s="103" t="s">
        <v>118</v>
      </c>
    </row>
    <row r="21" spans="1:12" ht="21.75" customHeight="1">
      <c r="A21" s="101"/>
      <c r="B21" s="101"/>
      <c r="C21" s="100" t="s">
        <v>117</v>
      </c>
      <c r="D21" s="99">
        <v>9543350</v>
      </c>
      <c r="E21" s="98">
        <v>111.05151912627316</v>
      </c>
      <c r="F21" s="98">
        <v>100</v>
      </c>
      <c r="G21" s="102"/>
      <c r="H21" s="101"/>
      <c r="I21" s="100" t="s">
        <v>134</v>
      </c>
      <c r="J21" s="99">
        <v>9543350</v>
      </c>
      <c r="K21" s="98">
        <v>111.05151912627316</v>
      </c>
      <c r="L21" s="98">
        <v>100</v>
      </c>
    </row>
    <row r="22" spans="1:12" ht="21.75" customHeight="1">
      <c r="A22" s="96">
        <v>1</v>
      </c>
      <c r="B22" s="94">
        <v>2</v>
      </c>
      <c r="C22" s="93" t="s">
        <v>180</v>
      </c>
      <c r="D22" s="82">
        <v>1753700</v>
      </c>
      <c r="E22" s="85">
        <v>106.24621349812189</v>
      </c>
      <c r="F22" s="85">
        <v>18.376146740924309</v>
      </c>
      <c r="G22" s="95">
        <v>1</v>
      </c>
      <c r="H22" s="94">
        <v>1</v>
      </c>
      <c r="I22" s="93" t="s">
        <v>181</v>
      </c>
      <c r="J22" s="82">
        <v>1753700</v>
      </c>
      <c r="K22" s="81">
        <v>106.24621349812189</v>
      </c>
      <c r="L22" s="80">
        <v>18.376146740924309</v>
      </c>
    </row>
    <row r="23" spans="1:12" ht="21.75" customHeight="1">
      <c r="A23" s="96">
        <v>2</v>
      </c>
      <c r="B23" s="94">
        <v>1</v>
      </c>
      <c r="C23" s="93" t="s">
        <v>166</v>
      </c>
      <c r="D23" s="82">
        <v>1613698</v>
      </c>
      <c r="E23" s="85">
        <v>81.578717215167984</v>
      </c>
      <c r="F23" s="85">
        <v>16.909135680866783</v>
      </c>
      <c r="G23" s="95">
        <v>2</v>
      </c>
      <c r="H23" s="94">
        <v>2</v>
      </c>
      <c r="I23" s="93" t="s">
        <v>163</v>
      </c>
      <c r="J23" s="82">
        <v>1131448</v>
      </c>
      <c r="K23" s="81">
        <v>87.364092981595945</v>
      </c>
      <c r="L23" s="80">
        <v>11.855878700875479</v>
      </c>
    </row>
    <row r="24" spans="1:12" ht="21.75" customHeight="1">
      <c r="A24" s="96">
        <v>3</v>
      </c>
      <c r="B24" s="94">
        <v>3</v>
      </c>
      <c r="C24" s="93" t="s">
        <v>182</v>
      </c>
      <c r="D24" s="82">
        <v>1153189</v>
      </c>
      <c r="E24" s="85">
        <v>102.13500690383258</v>
      </c>
      <c r="F24" s="85">
        <v>12.083691785379349</v>
      </c>
      <c r="G24" s="95">
        <v>3</v>
      </c>
      <c r="H24" s="94">
        <v>3</v>
      </c>
      <c r="I24" s="93" t="s">
        <v>169</v>
      </c>
      <c r="J24" s="82">
        <v>1041317</v>
      </c>
      <c r="K24" s="81">
        <v>142.89182087012605</v>
      </c>
      <c r="L24" s="80">
        <v>10.911440951028727</v>
      </c>
    </row>
    <row r="25" spans="1:12" ht="21.75" customHeight="1">
      <c r="A25" s="96">
        <v>4</v>
      </c>
      <c r="B25" s="94">
        <v>4</v>
      </c>
      <c r="C25" s="93" t="s">
        <v>183</v>
      </c>
      <c r="D25" s="82">
        <v>952123</v>
      </c>
      <c r="E25" s="85">
        <v>95.058400449671979</v>
      </c>
      <c r="F25" s="85">
        <v>9.9768215563717142</v>
      </c>
      <c r="G25" s="95">
        <v>4</v>
      </c>
      <c r="H25" s="94">
        <v>4</v>
      </c>
      <c r="I25" s="93" t="s">
        <v>171</v>
      </c>
      <c r="J25" s="82">
        <v>710549</v>
      </c>
      <c r="K25" s="81">
        <v>99.903126660836463</v>
      </c>
      <c r="L25" s="80">
        <v>7.4454882195455472</v>
      </c>
    </row>
    <row r="26" spans="1:12" ht="21.75" customHeight="1">
      <c r="A26" s="121">
        <v>5</v>
      </c>
      <c r="B26" s="91">
        <v>7</v>
      </c>
      <c r="C26" s="90" t="s">
        <v>168</v>
      </c>
      <c r="D26" s="89">
        <v>811853</v>
      </c>
      <c r="E26" s="92">
        <v>201.21220082234353</v>
      </c>
      <c r="F26" s="92">
        <v>8.5070022581169074</v>
      </c>
      <c r="G26" s="122">
        <v>5</v>
      </c>
      <c r="H26" s="91">
        <v>14</v>
      </c>
      <c r="I26" s="90" t="s">
        <v>184</v>
      </c>
      <c r="J26" s="89">
        <v>697690</v>
      </c>
      <c r="K26" s="88">
        <v>578.2568335902663</v>
      </c>
      <c r="L26" s="87">
        <v>7.3107451785798485</v>
      </c>
    </row>
    <row r="27" spans="1:12" ht="21.75" customHeight="1">
      <c r="A27" s="96">
        <v>6</v>
      </c>
      <c r="B27" s="94">
        <v>8</v>
      </c>
      <c r="C27" s="93" t="s">
        <v>158</v>
      </c>
      <c r="D27" s="82">
        <v>743560</v>
      </c>
      <c r="E27" s="85">
        <v>184.86860097958777</v>
      </c>
      <c r="F27" s="85">
        <v>7.7913940073454286</v>
      </c>
      <c r="G27" s="95">
        <v>6</v>
      </c>
      <c r="H27" s="94">
        <v>5</v>
      </c>
      <c r="I27" s="93" t="s">
        <v>175</v>
      </c>
      <c r="J27" s="82">
        <v>664656</v>
      </c>
      <c r="K27" s="81">
        <v>101.52565880721221</v>
      </c>
      <c r="L27" s="80">
        <v>6.9645983852630362</v>
      </c>
    </row>
    <row r="28" spans="1:12" ht="21.75" customHeight="1">
      <c r="A28" s="96">
        <v>7</v>
      </c>
      <c r="B28" s="94">
        <v>5</v>
      </c>
      <c r="C28" s="93" t="s">
        <v>164</v>
      </c>
      <c r="D28" s="82">
        <v>741005</v>
      </c>
      <c r="E28" s="85">
        <v>143.38803714518474</v>
      </c>
      <c r="F28" s="85">
        <v>7.7646214379646556</v>
      </c>
      <c r="G28" s="95">
        <v>7</v>
      </c>
      <c r="H28" s="94">
        <v>6</v>
      </c>
      <c r="I28" s="93" t="s">
        <v>161</v>
      </c>
      <c r="J28" s="82">
        <v>619353</v>
      </c>
      <c r="K28" s="97">
        <v>106.05014562882371</v>
      </c>
      <c r="L28" s="80">
        <v>6.489890866414834</v>
      </c>
    </row>
    <row r="29" spans="1:12" ht="21.75" customHeight="1">
      <c r="A29" s="96">
        <v>8</v>
      </c>
      <c r="B29" s="94">
        <v>6</v>
      </c>
      <c r="C29" s="93" t="s">
        <v>162</v>
      </c>
      <c r="D29" s="82">
        <v>565072</v>
      </c>
      <c r="E29" s="85">
        <v>120.58753859910072</v>
      </c>
      <c r="F29" s="85">
        <v>5.9211073679577924</v>
      </c>
      <c r="G29" s="95">
        <v>8</v>
      </c>
      <c r="H29" s="94">
        <v>7</v>
      </c>
      <c r="I29" s="93" t="s">
        <v>185</v>
      </c>
      <c r="J29" s="82">
        <v>397477</v>
      </c>
      <c r="K29" s="81">
        <v>89.322279951100242</v>
      </c>
      <c r="L29" s="80">
        <v>4.1649630370886541</v>
      </c>
    </row>
    <row r="30" spans="1:12" ht="21.75" customHeight="1">
      <c r="A30" s="96">
        <v>9</v>
      </c>
      <c r="B30" s="94">
        <v>9</v>
      </c>
      <c r="C30" s="93" t="s">
        <v>160</v>
      </c>
      <c r="D30" s="82">
        <v>253984</v>
      </c>
      <c r="E30" s="85">
        <v>69.325210308816864</v>
      </c>
      <c r="F30" s="85">
        <v>2.6613715309613499</v>
      </c>
      <c r="G30" s="95">
        <v>9</v>
      </c>
      <c r="H30" s="94">
        <v>13</v>
      </c>
      <c r="I30" s="93" t="s">
        <v>186</v>
      </c>
      <c r="J30" s="82">
        <v>261167</v>
      </c>
      <c r="K30" s="81">
        <v>204.71323200890441</v>
      </c>
      <c r="L30" s="80">
        <v>2.736638601748862</v>
      </c>
    </row>
    <row r="31" spans="1:12" ht="21.75" customHeight="1">
      <c r="A31" s="121">
        <v>10</v>
      </c>
      <c r="B31" s="91">
        <v>16</v>
      </c>
      <c r="C31" s="90" t="s">
        <v>187</v>
      </c>
      <c r="D31" s="89">
        <v>172845</v>
      </c>
      <c r="E31" s="92">
        <v>603.36160854539742</v>
      </c>
      <c r="F31" s="92">
        <v>1.8111564597337413</v>
      </c>
      <c r="G31" s="122">
        <v>10</v>
      </c>
      <c r="H31" s="91">
        <v>9</v>
      </c>
      <c r="I31" s="90" t="s">
        <v>188</v>
      </c>
      <c r="J31" s="89">
        <v>260517</v>
      </c>
      <c r="K31" s="88">
        <v>129.08191831456278</v>
      </c>
      <c r="L31" s="87">
        <v>2.7298275762703872</v>
      </c>
    </row>
    <row r="32" spans="1:12" ht="21.75" customHeight="1">
      <c r="A32" s="70"/>
      <c r="B32" s="86"/>
      <c r="C32" s="83" t="s">
        <v>96</v>
      </c>
      <c r="D32" s="82">
        <v>8761029</v>
      </c>
      <c r="E32" s="85">
        <v>110.26438318665657</v>
      </c>
      <c r="F32" s="85">
        <v>91.802448825622037</v>
      </c>
      <c r="G32" s="84"/>
      <c r="H32" s="70"/>
      <c r="I32" s="83" t="s">
        <v>178</v>
      </c>
      <c r="J32" s="82">
        <v>7537874</v>
      </c>
      <c r="K32" s="81">
        <v>115.62200941158642</v>
      </c>
      <c r="L32" s="80">
        <v>78.985618257739688</v>
      </c>
    </row>
    <row r="33" spans="1:12" ht="21.75" customHeight="1" thickBot="1">
      <c r="A33" s="77"/>
      <c r="B33" s="77"/>
      <c r="C33" s="76" t="s">
        <v>179</v>
      </c>
      <c r="D33" s="75">
        <v>782321</v>
      </c>
      <c r="E33" s="79">
        <v>120.70079565038286</v>
      </c>
      <c r="F33" s="79">
        <v>8.1975511743779705</v>
      </c>
      <c r="G33" s="78"/>
      <c r="H33" s="77"/>
      <c r="I33" s="76" t="s">
        <v>179</v>
      </c>
      <c r="J33" s="75">
        <v>2005476</v>
      </c>
      <c r="K33" s="74">
        <v>96.686116613867526</v>
      </c>
      <c r="L33" s="73">
        <v>21.014381742260319</v>
      </c>
    </row>
    <row r="34" spans="1:12" ht="13.5" customHeight="1">
      <c r="A34" s="70" t="s">
        <v>133</v>
      </c>
      <c r="B34" s="70"/>
      <c r="C34" s="71"/>
      <c r="D34" s="70"/>
      <c r="E34" s="72"/>
      <c r="F34" s="70"/>
      <c r="G34" s="70"/>
      <c r="H34" s="70"/>
      <c r="I34" s="71"/>
      <c r="J34" s="70"/>
      <c r="K34" s="70"/>
      <c r="L34" s="70"/>
    </row>
    <row r="35" spans="1:12" ht="5.25" customHeight="1">
      <c r="A35" s="70"/>
      <c r="B35" s="70"/>
      <c r="C35" s="71"/>
      <c r="D35" s="70"/>
      <c r="E35" s="72"/>
      <c r="F35" s="70"/>
      <c r="G35" s="70"/>
      <c r="H35" s="70"/>
      <c r="I35" s="71"/>
      <c r="J35" s="70"/>
      <c r="K35" s="70"/>
      <c r="L35" s="70"/>
    </row>
  </sheetData>
  <mergeCells count="4">
    <mergeCell ref="A3:B3"/>
    <mergeCell ref="G3:H3"/>
    <mergeCell ref="A20:B20"/>
    <mergeCell ref="G20:H20"/>
  </mergeCells>
  <phoneticPr fontId="2"/>
  <printOptions horizontalCentered="1" gridLinesSet="0"/>
  <pageMargins left="0.59055118110236227" right="0.59055118110236227" top="0.78740157480314965" bottom="0.59055118110236227" header="0.86614173228346458" footer="0.39370078740157483"/>
  <pageSetup paperSize="9" scale="97" firstPageNumber="4" orientation="portrait" useFirstPageNumber="1" r:id="rId1"/>
  <headerFooter alignWithMargins="0">
    <oddFooter>&amp;C&amp;"ＭＳ Ｐゴシック,標準"&amp;12-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2023-10-04T10:48:30Z</dcterms:created>
  <dcterms:modified xsi:type="dcterms:W3CDTF">2024-10-04T00:03:44Z</dcterms:modified>
</cp:coreProperties>
</file>