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fs\鶴見区\03福祉保健課\0070_福祉保健課\0000_令和3年度以前\130_地域ケアプラザ\010_選定\05_指定管理者選定（一斉R8～）\05_公募要項・応募関係書類\01_備品台帳\06_★HP公表用備品台帳\03_寺尾\"/>
    </mc:Choice>
  </mc:AlternateContent>
  <xr:revisionPtr revIDLastSave="0" documentId="13_ncr:1_{C971419E-DD8E-4A14-A127-0D9CAE51CB1D}" xr6:coauthVersionLast="47" xr6:coauthVersionMax="47" xr10:uidLastSave="{00000000-0000-0000-0000-000000000000}"/>
  <bookViews>
    <workbookView xWindow="-120" yWindow="-120" windowWidth="20730" windowHeight="11040" tabRatio="743" xr2:uid="{00000000-000D-0000-FFFF-FFFF00000000}"/>
  </bookViews>
  <sheets>
    <sheet name="0101" sheetId="1" r:id="rId1"/>
    <sheet name="0103" sheetId="6" r:id="rId2"/>
    <sheet name="0105(1)" sheetId="8" r:id="rId3"/>
    <sheet name="0105(3)" sheetId="9" r:id="rId4"/>
    <sheet name="0105(5)" sheetId="14" r:id="rId5"/>
    <sheet name="0112(2)" sheetId="20" r:id="rId6"/>
    <sheet name="0112(3)" sheetId="21" r:id="rId7"/>
    <sheet name="0114(1)" sheetId="22" r:id="rId8"/>
    <sheet name="0114(2)" sheetId="23" r:id="rId9"/>
    <sheet name="0116" sheetId="24" r:id="rId10"/>
    <sheet name="0199" sheetId="25" r:id="rId11"/>
    <sheet name="0320(1)" sheetId="26" r:id="rId12"/>
    <sheet name="0320(2)" sheetId="39" r:id="rId13"/>
    <sheet name="0399" sheetId="37" r:id="rId14"/>
    <sheet name="0501" sheetId="27" r:id="rId15"/>
    <sheet name="0502" sheetId="28" r:id="rId16"/>
    <sheet name="0503" sheetId="29" r:id="rId17"/>
    <sheet name="0505" sheetId="30" r:id="rId18"/>
    <sheet name="0702 (2)" sheetId="46" r:id="rId19"/>
    <sheet name="1003" sheetId="34" r:id="rId20"/>
    <sheet name="1001" sheetId="33" r:id="rId21"/>
  </sheets>
  <definedNames>
    <definedName name="_xlnm.Print_Area" localSheetId="0">'0101'!$A$1:$O$14</definedName>
    <definedName name="_xlnm.Print_Area" localSheetId="1">'0103'!$A$1:$O$9</definedName>
    <definedName name="_xlnm.Print_Area" localSheetId="2">'0105(1)'!$A$1:$O$11</definedName>
    <definedName name="_xlnm.Print_Area" localSheetId="3">'0105(3)'!$A$1:$O$13</definedName>
    <definedName name="_xlnm.Print_Area" localSheetId="4">'0105(5)'!$A$1:$O$11</definedName>
    <definedName name="_xlnm.Print_Area" localSheetId="5">'0112(2)'!$A$1:$O$12</definedName>
    <definedName name="_xlnm.Print_Area" localSheetId="6">'0112(3)'!$A$1:$O$9</definedName>
    <definedName name="_xlnm.Print_Area" localSheetId="7">'0114(1)'!$A$1:$O$10</definedName>
    <definedName name="_xlnm.Print_Area" localSheetId="8">'0114(2)'!$A$1:$O$11</definedName>
    <definedName name="_xlnm.Print_Area" localSheetId="9">'0116'!$A$1:$O$9</definedName>
    <definedName name="_xlnm.Print_Area" localSheetId="10">'0199'!$A$1:$O$16</definedName>
    <definedName name="_xlnm.Print_Area" localSheetId="11">'0320(1)'!$A$1:$O$10</definedName>
    <definedName name="_xlnm.Print_Area" localSheetId="12">'0320(2)'!$A$1:$O$9</definedName>
    <definedName name="_xlnm.Print_Area" localSheetId="13">'0399'!$A$1:$O$9</definedName>
    <definedName name="_xlnm.Print_Area" localSheetId="14">'0501'!$A$1:$O$13</definedName>
    <definedName name="_xlnm.Print_Area" localSheetId="15">'0502'!$A$1:$O$9</definedName>
    <definedName name="_xlnm.Print_Area" localSheetId="16">'0503'!$A$1:$O$33</definedName>
    <definedName name="_xlnm.Print_Area" localSheetId="17">'0505'!$A$1:$O$10</definedName>
    <definedName name="_xlnm.Print_Area" localSheetId="18">'0702 (2)'!$A$1:$O$10</definedName>
    <definedName name="_xlnm.Print_Area" localSheetId="20">'1001'!$A$1:$O$9</definedName>
    <definedName name="_xlnm.Print_Area" localSheetId="19">'1003'!$A$1:$O$9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34" l="1"/>
  <c r="M8" i="27"/>
  <c r="F8" i="39"/>
  <c r="M8" i="6"/>
  <c r="J8" i="46"/>
  <c r="M16" i="29"/>
  <c r="M15" i="29"/>
  <c r="M14" i="29"/>
  <c r="M22" i="29"/>
  <c r="M21" i="29"/>
  <c r="M24" i="29"/>
  <c r="J24" i="29"/>
  <c r="J23" i="29"/>
  <c r="J20" i="29"/>
  <c r="J12" i="29"/>
  <c r="J10" i="29"/>
  <c r="J8" i="29"/>
  <c r="J11" i="29"/>
  <c r="J13" i="29"/>
  <c r="J9" i="29"/>
  <c r="M15" i="25"/>
  <c r="M14" i="25"/>
  <c r="M13" i="25"/>
  <c r="M12" i="25"/>
  <c r="M11" i="25"/>
  <c r="M10" i="25"/>
  <c r="M9" i="25"/>
  <c r="M9" i="22"/>
  <c r="J8" i="22"/>
  <c r="M8" i="20"/>
  <c r="G8" i="6"/>
  <c r="G8" i="8"/>
  <c r="G9" i="8"/>
  <c r="M9" i="14"/>
  <c r="M10" i="14" s="1"/>
  <c r="G8" i="20"/>
  <c r="G8" i="21"/>
  <c r="M8" i="21" s="1"/>
  <c r="K8" i="21"/>
  <c r="G8" i="22"/>
  <c r="G9" i="22"/>
  <c r="G8" i="24"/>
  <c r="K8" i="24"/>
  <c r="M8" i="24"/>
  <c r="G8" i="25"/>
  <c r="G9" i="25"/>
  <c r="G10" i="25"/>
  <c r="G11" i="25"/>
  <c r="G12" i="25"/>
  <c r="G13" i="25"/>
  <c r="G14" i="25"/>
  <c r="G15" i="25"/>
  <c r="G8" i="39"/>
  <c r="G8" i="27"/>
  <c r="G8" i="29"/>
  <c r="G9" i="29"/>
  <c r="G10" i="29"/>
  <c r="G12" i="29"/>
  <c r="G13" i="29"/>
  <c r="G14" i="29"/>
  <c r="G15" i="29"/>
  <c r="G16" i="29"/>
  <c r="G21" i="29"/>
  <c r="G22" i="29"/>
  <c r="G25" i="29"/>
  <c r="G27" i="29"/>
  <c r="G28" i="29"/>
  <c r="G29" i="29"/>
  <c r="G30" i="29"/>
  <c r="G8" i="46"/>
  <c r="G8" i="34"/>
</calcChain>
</file>

<file path=xl/sharedStrings.xml><?xml version="1.0" encoding="utf-8"?>
<sst xmlns="http://schemas.openxmlformats.org/spreadsheetml/2006/main" count="862" uniqueCount="241">
  <si>
    <t>第１４号様式（第４３条）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phoneticPr fontId="1"/>
  </si>
  <si>
    <t>年月日</t>
    <rPh sb="0" eb="3">
      <t>ネンガッピ</t>
    </rPh>
    <phoneticPr fontId="1"/>
  </si>
  <si>
    <t>証書番号</t>
    <rPh sb="0" eb="2">
      <t>ショウショ</t>
    </rPh>
    <rPh sb="2" eb="4">
      <t>バンゴウ</t>
    </rPh>
    <phoneticPr fontId="1"/>
  </si>
  <si>
    <t>品質・形状・その他</t>
    <rPh sb="0" eb="2">
      <t>ヒンシツ</t>
    </rPh>
    <rPh sb="3" eb="5">
      <t>ケイジョウ</t>
    </rPh>
    <rPh sb="6" eb="9">
      <t>ソノタ</t>
    </rPh>
    <phoneticPr fontId="1"/>
  </si>
  <si>
    <t>増</t>
    <rPh sb="0" eb="1">
      <t>ゾウ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</si>
  <si>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</si>
  <si>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</si>
  <si>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</si>
  <si>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単価</t>
    <rPh sb="0" eb="2">
      <t>タンカ</t>
    </rPh>
    <phoneticPr fontId="1"/>
  </si>
  <si>
    <t>単価</t>
    <rPh sb="0" eb="2">
      <t>タンカ</t>
    </rPh>
    <phoneticPr fontId="1"/>
  </si>
  <si>
    <t>減</t>
    <rPh sb="0" eb="1">
      <t>ゲン</t>
    </rPh>
    <phoneticPr fontId="1"/>
  </si>
  <si>
    <t>現在高</t>
    <rPh sb="0" eb="3">
      <t>ゲンザイダカ</t>
    </rPh>
    <phoneticPr fontId="1"/>
  </si>
  <si>
    <t>整理番号</t>
    <rPh sb="0" eb="2">
      <t>セイリ</t>
    </rPh>
    <rPh sb="2" eb="4">
      <t>バンゴウ</t>
    </rPh>
    <phoneticPr fontId="1"/>
  </si>
  <si>
    <t>保管場所等</t>
    <rPh sb="0" eb="2">
      <t>ホカン</t>
    </rPh>
    <rPh sb="2" eb="4">
      <t>バショ</t>
    </rPh>
    <rPh sb="4" eb="5">
      <t>トウ</t>
    </rPh>
    <phoneticPr fontId="1"/>
  </si>
  <si>
    <t>コード</t>
    <phoneticPr fontId="1"/>
  </si>
  <si>
    <t>名　称</t>
    <rPh sb="0" eb="3">
      <t>メイショウ</t>
    </rPh>
    <phoneticPr fontId="1"/>
  </si>
  <si>
    <t>小分類</t>
    <rPh sb="0" eb="3">
      <t>ショウブンルイ</t>
    </rPh>
    <phoneticPr fontId="1"/>
  </si>
  <si>
    <t>出 納 　事 由</t>
    <rPh sb="0" eb="3">
      <t>スイトウ</t>
    </rPh>
    <rPh sb="5" eb="6">
      <t>ジ</t>
    </rPh>
    <rPh sb="7" eb="8">
      <t>ユ</t>
    </rPh>
    <phoneticPr fontId="1"/>
  </si>
  <si>
    <t>01</t>
  </si>
  <si>
    <t>01</t>
    <phoneticPr fontId="1"/>
  </si>
  <si>
    <t>大分類    中分類</t>
  </si>
  <si>
    <t>大分類    中分類</t>
    <rPh sb="0" eb="3">
      <t>ダイブンルイ</t>
    </rPh>
    <rPh sb="7" eb="8">
      <t>チュウ</t>
    </rPh>
    <rPh sb="8" eb="10">
      <t>ブンルイ</t>
    </rPh>
    <phoneticPr fontId="1"/>
  </si>
  <si>
    <t>-01</t>
    <phoneticPr fontId="1"/>
  </si>
  <si>
    <t>一般機器類</t>
  </si>
  <si>
    <t>一般機器類</t>
    <rPh sb="0" eb="2">
      <t>イッパン</t>
    </rPh>
    <rPh sb="2" eb="5">
      <t>キキルイ</t>
    </rPh>
    <phoneticPr fontId="1"/>
  </si>
  <si>
    <t>－衣生活用機器類</t>
    <rPh sb="1" eb="2">
      <t>イ</t>
    </rPh>
    <rPh sb="2" eb="4">
      <t>セイカツ</t>
    </rPh>
    <rPh sb="4" eb="5">
      <t>ヨウ</t>
    </rPh>
    <rPh sb="5" eb="7">
      <t>キキ</t>
    </rPh>
    <rPh sb="7" eb="8">
      <t>ルイ</t>
    </rPh>
    <phoneticPr fontId="1"/>
  </si>
  <si>
    <t>第１４号様式（第４３条）</t>
  </si>
  <si>
    <t>コード</t>
  </si>
  <si>
    <t>小分類</t>
  </si>
  <si>
    <t>名　称</t>
  </si>
  <si>
    <t>年月日</t>
  </si>
  <si>
    <t>証書番号</t>
  </si>
  <si>
    <t>出 納 　事 由</t>
  </si>
  <si>
    <t>品質・形状・その他</t>
  </si>
  <si>
    <t>増</t>
  </si>
  <si>
    <t>減</t>
  </si>
  <si>
    <t>現在高</t>
  </si>
  <si>
    <t>整理番号</t>
  </si>
  <si>
    <t>保管場所等</t>
  </si>
  <si>
    <t>数量</t>
  </si>
  <si>
    <t>単価</t>
  </si>
  <si>
    <t>金額</t>
  </si>
  <si>
    <t>№　　　品名　　洗濯機／衣類乾燥機／その他</t>
    <rPh sb="4" eb="6">
      <t>ヒンメイ</t>
    </rPh>
    <rPh sb="8" eb="11">
      <t>センタクキ</t>
    </rPh>
    <rPh sb="12" eb="14">
      <t>イルイ</t>
    </rPh>
    <rPh sb="14" eb="17">
      <t>カンソウキ</t>
    </rPh>
    <rPh sb="18" eb="21">
      <t>ソノホカ</t>
    </rPh>
    <phoneticPr fontId="1"/>
  </si>
  <si>
    <t>-0３</t>
    <phoneticPr fontId="1"/>
  </si>
  <si>
    <t>－運動用具類</t>
    <rPh sb="1" eb="2">
      <t>ウン</t>
    </rPh>
    <rPh sb="2" eb="3">
      <t>ドウ</t>
    </rPh>
    <rPh sb="3" eb="5">
      <t>ヨウグ</t>
    </rPh>
    <phoneticPr fontId="1"/>
  </si>
  <si>
    <t>№　　　品名　　運動用具</t>
    <rPh sb="8" eb="10">
      <t>ウンドウ</t>
    </rPh>
    <rPh sb="10" eb="12">
      <t>ヨウグ</t>
    </rPh>
    <phoneticPr fontId="1"/>
  </si>
  <si>
    <t>－家具・建具類</t>
  </si>
  <si>
    <t>－家具・建具類</t>
    <rPh sb="1" eb="3">
      <t>カグ</t>
    </rPh>
    <rPh sb="4" eb="6">
      <t>タテグ</t>
    </rPh>
    <phoneticPr fontId="1"/>
  </si>
  <si>
    <t>-05</t>
    <phoneticPr fontId="1"/>
  </si>
  <si>
    <t>-12</t>
  </si>
  <si>
    <t>－厨房用機器類</t>
  </si>
  <si>
    <t>-14</t>
  </si>
  <si>
    <t>-14</t>
    <phoneticPr fontId="1"/>
  </si>
  <si>
    <t>－文具・事務用機器類</t>
  </si>
  <si>
    <t>-16</t>
    <phoneticPr fontId="1"/>
  </si>
  <si>
    <t>－冷暖房・空調器具類</t>
    <rPh sb="1" eb="4">
      <t>レイダンボウ</t>
    </rPh>
    <rPh sb="5" eb="7">
      <t>クウチョウ</t>
    </rPh>
    <rPh sb="7" eb="9">
      <t>キグ</t>
    </rPh>
    <phoneticPr fontId="1"/>
  </si>
  <si>
    <t>№　　　品名　　冷暖房・空調器具類</t>
    <rPh sb="8" eb="11">
      <t>レイダンボウ</t>
    </rPh>
    <rPh sb="12" eb="14">
      <t>クウチョウ</t>
    </rPh>
    <rPh sb="14" eb="16">
      <t>キグ</t>
    </rPh>
    <phoneticPr fontId="1"/>
  </si>
  <si>
    <t>-99</t>
    <phoneticPr fontId="1"/>
  </si>
  <si>
    <t>－その他の一般器具・機器類</t>
    <rPh sb="1" eb="4">
      <t>ソノタ</t>
    </rPh>
    <rPh sb="5" eb="7">
      <t>イッパン</t>
    </rPh>
    <rPh sb="7" eb="9">
      <t>キグ</t>
    </rPh>
    <rPh sb="10" eb="12">
      <t>キキ</t>
    </rPh>
    <phoneticPr fontId="1"/>
  </si>
  <si>
    <t>-20</t>
  </si>
  <si>
    <t>-20</t>
    <phoneticPr fontId="1"/>
  </si>
  <si>
    <t>03</t>
  </si>
  <si>
    <t>03</t>
    <phoneticPr fontId="1"/>
  </si>
  <si>
    <t>医療用機器類</t>
  </si>
  <si>
    <t>医療用機器類</t>
    <rPh sb="0" eb="3">
      <t>イリョウヨウ</t>
    </rPh>
    <rPh sb="3" eb="6">
      <t>キキルイ</t>
    </rPh>
    <phoneticPr fontId="1"/>
  </si>
  <si>
    <t>－看護関連機器類</t>
  </si>
  <si>
    <t>－看護関連機器類</t>
    <rPh sb="1" eb="3">
      <t>カンゴ</t>
    </rPh>
    <rPh sb="3" eb="5">
      <t>カンレン</t>
    </rPh>
    <rPh sb="5" eb="7">
      <t>キキ</t>
    </rPh>
    <phoneticPr fontId="1"/>
  </si>
  <si>
    <t>05</t>
  </si>
  <si>
    <t>05</t>
    <phoneticPr fontId="1"/>
  </si>
  <si>
    <t>-01</t>
    <phoneticPr fontId="1"/>
  </si>
  <si>
    <t>情報及び通信機器類</t>
  </si>
  <si>
    <t>情報及び通信機器類</t>
    <rPh sb="0" eb="2">
      <t>ジョウホウ</t>
    </rPh>
    <rPh sb="2" eb="3">
      <t>オヨ</t>
    </rPh>
    <rPh sb="4" eb="6">
      <t>ツウシン</t>
    </rPh>
    <rPh sb="6" eb="9">
      <t>キキルイ</t>
    </rPh>
    <phoneticPr fontId="1"/>
  </si>
  <si>
    <t>－音響・映像及び放送機器</t>
    <rPh sb="1" eb="3">
      <t>オンキョウ</t>
    </rPh>
    <rPh sb="4" eb="6">
      <t>エイゾウ</t>
    </rPh>
    <rPh sb="6" eb="7">
      <t>オヨ</t>
    </rPh>
    <rPh sb="8" eb="10">
      <t>ホウソウ</t>
    </rPh>
    <rPh sb="10" eb="12">
      <t>キキ</t>
    </rPh>
    <phoneticPr fontId="1"/>
  </si>
  <si>
    <t>-02</t>
    <phoneticPr fontId="1"/>
  </si>
  <si>
    <t>－写真・映写機類</t>
    <rPh sb="1" eb="3">
      <t>シャシン</t>
    </rPh>
    <rPh sb="4" eb="5">
      <t>エイゾウ</t>
    </rPh>
    <rPh sb="5" eb="6">
      <t>シャ</t>
    </rPh>
    <rPh sb="6" eb="7">
      <t>キ</t>
    </rPh>
    <rPh sb="7" eb="8">
      <t>ルイ</t>
    </rPh>
    <phoneticPr fontId="1"/>
  </si>
  <si>
    <t>-03</t>
    <phoneticPr fontId="1"/>
  </si>
  <si>
    <t>－情報処理関連機器類</t>
    <rPh sb="1" eb="3">
      <t>ジョウホウ</t>
    </rPh>
    <rPh sb="3" eb="5">
      <t>ショリ</t>
    </rPh>
    <rPh sb="5" eb="7">
      <t>カンレン</t>
    </rPh>
    <rPh sb="9" eb="10">
      <t>ルイ</t>
    </rPh>
    <phoneticPr fontId="1"/>
  </si>
  <si>
    <t>－有線・無線通信関連機器類</t>
    <rPh sb="1" eb="3">
      <t>ユウセン</t>
    </rPh>
    <rPh sb="4" eb="6">
      <t>ムセン</t>
    </rPh>
    <rPh sb="6" eb="8">
      <t>ツウシン</t>
    </rPh>
    <rPh sb="8" eb="10">
      <t>カンレン</t>
    </rPh>
    <rPh sb="12" eb="13">
      <t>ルイ</t>
    </rPh>
    <phoneticPr fontId="1"/>
  </si>
  <si>
    <t>07</t>
    <phoneticPr fontId="1"/>
  </si>
  <si>
    <t>10</t>
  </si>
  <si>
    <t>10</t>
    <phoneticPr fontId="1"/>
  </si>
  <si>
    <t>図書類</t>
  </si>
  <si>
    <t>図書類</t>
    <rPh sb="0" eb="2">
      <t>トショ</t>
    </rPh>
    <phoneticPr fontId="1"/>
  </si>
  <si>
    <t>－図書類</t>
    <rPh sb="1" eb="4">
      <t>トショルイ</t>
    </rPh>
    <phoneticPr fontId="1"/>
  </si>
  <si>
    <t>№　　　品名　　書籍</t>
    <rPh sb="8" eb="10">
      <t>ショセキ</t>
    </rPh>
    <phoneticPr fontId="1"/>
  </si>
  <si>
    <t>-03</t>
    <phoneticPr fontId="1"/>
  </si>
  <si>
    <t>－プログラムソフトウエア</t>
    <phoneticPr fontId="1"/>
  </si>
  <si>
    <t>№　　　品名　　パソコン用ソフト</t>
    <rPh sb="12" eb="13">
      <t>ヨウ</t>
    </rPh>
    <phoneticPr fontId="1"/>
  </si>
  <si>
    <t>№　　　品名　　その他一般器具・機器類</t>
    <rPh sb="8" eb="11">
      <t>ソノホカ</t>
    </rPh>
    <rPh sb="11" eb="13">
      <t>イッパン</t>
    </rPh>
    <rPh sb="13" eb="15">
      <t>キグ</t>
    </rPh>
    <rPh sb="16" eb="18">
      <t>キキ</t>
    </rPh>
    <phoneticPr fontId="1"/>
  </si>
  <si>
    <t>№　　　品名　　パソコン</t>
    <phoneticPr fontId="1"/>
  </si>
  <si>
    <t>-05</t>
    <phoneticPr fontId="1"/>
  </si>
  <si>
    <t>№　　　品名　　音響機器類</t>
    <rPh sb="8" eb="10">
      <t>オンキョウ</t>
    </rPh>
    <rPh sb="10" eb="12">
      <t>キキ</t>
    </rPh>
    <rPh sb="12" eb="13">
      <t>ルイ</t>
    </rPh>
    <phoneticPr fontId="1"/>
  </si>
  <si>
    <t>-99</t>
    <phoneticPr fontId="1"/>
  </si>
  <si>
    <t>－その他の医療器具・機器類</t>
    <rPh sb="1" eb="4">
      <t>ソノタ</t>
    </rPh>
    <rPh sb="5" eb="7">
      <t>イリョウ</t>
    </rPh>
    <rPh sb="7" eb="9">
      <t>キグ</t>
    </rPh>
    <rPh sb="10" eb="13">
      <t>キキルイ</t>
    </rPh>
    <phoneticPr fontId="1"/>
  </si>
  <si>
    <t>№　　　品名　　写真・映写機類</t>
    <rPh sb="8" eb="10">
      <t>シャシン</t>
    </rPh>
    <rPh sb="11" eb="12">
      <t>エイゾウ</t>
    </rPh>
    <rPh sb="12" eb="13">
      <t>シャ</t>
    </rPh>
    <rPh sb="13" eb="14">
      <t>キ</t>
    </rPh>
    <rPh sb="14" eb="15">
      <t>ルイ</t>
    </rPh>
    <phoneticPr fontId="1"/>
  </si>
  <si>
    <t>№　　　品名　　その他医療器具・機器類</t>
    <rPh sb="8" eb="11">
      <t>ソノホカ</t>
    </rPh>
    <rPh sb="11" eb="13">
      <t>イリョウ</t>
    </rPh>
    <rPh sb="13" eb="15">
      <t>キグ</t>
    </rPh>
    <rPh sb="16" eb="19">
      <t>キキルイ</t>
    </rPh>
    <phoneticPr fontId="1"/>
  </si>
  <si>
    <t>№　　　品名　　電話／ＦＡＸ等</t>
    <rPh sb="8" eb="10">
      <t>デンワ</t>
    </rPh>
    <rPh sb="14" eb="15">
      <t>ナド</t>
    </rPh>
    <phoneticPr fontId="1"/>
  </si>
  <si>
    <t>寺尾地域ケアプラザ</t>
    <rPh sb="0" eb="2">
      <t>テラオ</t>
    </rPh>
    <rPh sb="2" eb="4">
      <t>チイキ</t>
    </rPh>
    <phoneticPr fontId="1"/>
  </si>
  <si>
    <t>№１　　　品名　　事務用机</t>
    <rPh sb="9" eb="12">
      <t>ジムヨウ</t>
    </rPh>
    <rPh sb="12" eb="13">
      <t>ツクエ</t>
    </rPh>
    <phoneticPr fontId="1"/>
  </si>
  <si>
    <t>№３　　　品名　　テーブル</t>
    <phoneticPr fontId="1"/>
  </si>
  <si>
    <t>№５　　　品名　　その他</t>
    <rPh sb="9" eb="12">
      <t>ソノホカ</t>
    </rPh>
    <phoneticPr fontId="1"/>
  </si>
  <si>
    <t>№２　　　品名　　調理室用機器類</t>
    <rPh sb="9" eb="12">
      <t>チョウリシツ</t>
    </rPh>
    <rPh sb="13" eb="15">
      <t>キキ</t>
    </rPh>
    <rPh sb="15" eb="16">
      <t>ルイ</t>
    </rPh>
    <phoneticPr fontId="1"/>
  </si>
  <si>
    <t>№３　　　品名　　その他機器類</t>
    <rPh sb="9" eb="12">
      <t>ソノホカ</t>
    </rPh>
    <rPh sb="12" eb="15">
      <t>キキルイ</t>
    </rPh>
    <phoneticPr fontId="1"/>
  </si>
  <si>
    <t>№１　　　品名　　ホワイトボード／黒板</t>
    <rPh sb="17" eb="19">
      <t>コクバン</t>
    </rPh>
    <phoneticPr fontId="1"/>
  </si>
  <si>
    <t>№２　　　品名　　事務用機器類</t>
    <phoneticPr fontId="1"/>
  </si>
  <si>
    <t>№１　　　品名　　車椅子</t>
    <rPh sb="9" eb="12">
      <t>クルマイス</t>
    </rPh>
    <phoneticPr fontId="1"/>
  </si>
  <si>
    <t>№２　　　品名　　その他看護関連機器類</t>
    <rPh sb="9" eb="12">
      <t>ソノタ</t>
    </rPh>
    <rPh sb="12" eb="14">
      <t>カンゴ</t>
    </rPh>
    <rPh sb="14" eb="16">
      <t>カンレン</t>
    </rPh>
    <rPh sb="16" eb="19">
      <t>キキルイ</t>
    </rPh>
    <phoneticPr fontId="1"/>
  </si>
  <si>
    <t>－文具・事務用機器類</t>
    <rPh sb="1" eb="3">
      <t>ブング</t>
    </rPh>
    <rPh sb="4" eb="6">
      <t>ジム</t>
    </rPh>
    <phoneticPr fontId="1"/>
  </si>
  <si>
    <t>大分類   中分類</t>
    <phoneticPr fontId="1"/>
  </si>
  <si>
    <t>購入</t>
    <rPh sb="0" eb="2">
      <t>コウニュウ</t>
    </rPh>
    <phoneticPr fontId="1"/>
  </si>
  <si>
    <t>船車類</t>
    <rPh sb="0" eb="1">
      <t>フネ</t>
    </rPh>
    <rPh sb="1" eb="2">
      <t>クルマ</t>
    </rPh>
    <rPh sb="2" eb="3">
      <t>ルイ</t>
    </rPh>
    <phoneticPr fontId="1"/>
  </si>
  <si>
    <t>物　品　管　理　簿（Ⅱ種）</t>
    <rPh sb="0" eb="3">
      <t>ブッピン</t>
    </rPh>
    <rPh sb="4" eb="7">
      <t>カンリ</t>
    </rPh>
    <rPh sb="8" eb="9">
      <t>ボ</t>
    </rPh>
    <rPh sb="11" eb="12">
      <t>シュ</t>
    </rPh>
    <phoneticPr fontId="1"/>
  </si>
  <si>
    <t>物　品　管　理　簿（Ⅱ種）</t>
    <rPh sb="11" eb="12">
      <t>シュ</t>
    </rPh>
    <phoneticPr fontId="1"/>
  </si>
  <si>
    <t>KOKUYO　アットラボ　ミーティングテーブル
（ＭＴ０２０４×１ＡＮ）</t>
    <phoneticPr fontId="1"/>
  </si>
  <si>
    <t>KOKUYO　アットラボ　ミーティングテーブル
（ＭＴ０２０４×１ＡＮ）</t>
    <phoneticPr fontId="1"/>
  </si>
  <si>
    <t>PASナチュラM　（電気自転車）</t>
    <rPh sb="10" eb="12">
      <t>デンキ</t>
    </rPh>
    <rPh sb="12" eb="15">
      <t>ジテンシャ</t>
    </rPh>
    <phoneticPr fontId="1"/>
  </si>
  <si>
    <t>ガスコンロ（RN-BS3B-G6BSR)</t>
    <phoneticPr fontId="1"/>
  </si>
  <si>
    <t>1F調理室</t>
    <rPh sb="2" eb="5">
      <t>チョウリシツ</t>
    </rPh>
    <phoneticPr fontId="1"/>
  </si>
  <si>
    <t>冷凍冷蔵庫（パナソニック　NR-ET435）
ー固定資産台帳と重複ー</t>
    <rPh sb="0" eb="2">
      <t>レイトウ</t>
    </rPh>
    <rPh sb="2" eb="5">
      <t>レイゾウコ</t>
    </rPh>
    <rPh sb="24" eb="26">
      <t>コテイ</t>
    </rPh>
    <rPh sb="26" eb="28">
      <t>シサン</t>
    </rPh>
    <rPh sb="28" eb="30">
      <t>ダイチョウ</t>
    </rPh>
    <rPh sb="31" eb="33">
      <t>チョウフク</t>
    </rPh>
    <phoneticPr fontId="1"/>
  </si>
  <si>
    <t>東芝　dynabook B551/Ｅ</t>
    <rPh sb="0" eb="2">
      <t>トウシバ</t>
    </rPh>
    <phoneticPr fontId="1"/>
  </si>
  <si>
    <t>冷暖房器具（ダイソンセラミックヒーターＡＭＯ</t>
    <rPh sb="0" eb="3">
      <t>レイダンボウ</t>
    </rPh>
    <rPh sb="3" eb="5">
      <t>キグ</t>
    </rPh>
    <phoneticPr fontId="1"/>
  </si>
  <si>
    <t>１Ｆ　事務室</t>
    <rPh sb="3" eb="6">
      <t>ジムシツ</t>
    </rPh>
    <phoneticPr fontId="1"/>
  </si>
  <si>
    <t>PASナチュラL （電気自転車）</t>
    <rPh sb="10" eb="12">
      <t>デンキ</t>
    </rPh>
    <rPh sb="12" eb="15">
      <t>ジテンシャ</t>
    </rPh>
    <phoneticPr fontId="1"/>
  </si>
  <si>
    <t>自転車置き場</t>
    <rPh sb="0" eb="3">
      <t>ジテンシャ</t>
    </rPh>
    <rPh sb="3" eb="4">
      <t>オ</t>
    </rPh>
    <rPh sb="5" eb="6">
      <t>バ</t>
    </rPh>
    <phoneticPr fontId="1"/>
  </si>
  <si>
    <t>PASナチュラL （電気自転車）　居宅</t>
    <rPh sb="10" eb="12">
      <t>デンキ</t>
    </rPh>
    <rPh sb="12" eb="15">
      <t>ジテンシャ</t>
    </rPh>
    <rPh sb="17" eb="19">
      <t>キョタク</t>
    </rPh>
    <phoneticPr fontId="1"/>
  </si>
  <si>
    <t>シュレッダー（アイリスオーヤマＳＨ－20H）通所</t>
    <rPh sb="22" eb="24">
      <t>ツウショ</t>
    </rPh>
    <phoneticPr fontId="1"/>
  </si>
  <si>
    <t>デイルーム</t>
    <phoneticPr fontId="1"/>
  </si>
  <si>
    <t>オートフィードシュレッダGCS300AFM</t>
    <phoneticPr fontId="1"/>
  </si>
  <si>
    <t>浴室洗濯室</t>
    <rPh sb="0" eb="2">
      <t>ヨクシツ</t>
    </rPh>
    <rPh sb="2" eb="4">
      <t>センタク</t>
    </rPh>
    <rPh sb="4" eb="5">
      <t>シツ</t>
    </rPh>
    <phoneticPr fontId="1"/>
  </si>
  <si>
    <t>Acer　TravelMate 5344</t>
    <phoneticPr fontId="1"/>
  </si>
  <si>
    <t>東芝dynabook Satellite B553/J</t>
    <phoneticPr fontId="1"/>
  </si>
  <si>
    <t>洗濯機　AQAWVW1000(WX)</t>
    <rPh sb="0" eb="3">
      <t>センタクキ</t>
    </rPh>
    <phoneticPr fontId="1"/>
  </si>
  <si>
    <t>乾燥機　パナソニックNH-D502P</t>
    <rPh sb="0" eb="3">
      <t>カンソウキ</t>
    </rPh>
    <phoneticPr fontId="1"/>
  </si>
  <si>
    <t>洗濯機　三菱　MAW-N9YP</t>
    <rPh sb="0" eb="3">
      <t>センタクキ</t>
    </rPh>
    <rPh sb="4" eb="6">
      <t>ミツビシ</t>
    </rPh>
    <phoneticPr fontId="1"/>
  </si>
  <si>
    <t>洗濯機　東芝　HM22（HS)</t>
    <rPh sb="0" eb="3">
      <t>センタクキ</t>
    </rPh>
    <rPh sb="4" eb="6">
      <t>トウシバ</t>
    </rPh>
    <phoneticPr fontId="1"/>
  </si>
  <si>
    <t>電子レンジ　東芝ER-CS7（W）</t>
    <rPh sb="0" eb="2">
      <t>デンシ</t>
    </rPh>
    <rPh sb="6" eb="8">
      <t>トウシバ</t>
    </rPh>
    <phoneticPr fontId="1"/>
  </si>
  <si>
    <t>冷凍庫　ハイアール１６１ℓ　JFNUF161GS</t>
    <rPh sb="0" eb="3">
      <t>レイトウコ</t>
    </rPh>
    <phoneticPr fontId="1"/>
  </si>
  <si>
    <t>寄付</t>
    <rPh sb="0" eb="2">
      <t>キフ</t>
    </rPh>
    <phoneticPr fontId="1"/>
  </si>
  <si>
    <t>車椅子　ｶﾜﾑﾗｻｲｸﾙ　KAJ202SB-40(ベイスターズより横浜市への寄付品）</t>
    <rPh sb="0" eb="3">
      <t>クルマイス</t>
    </rPh>
    <rPh sb="33" eb="36">
      <t>ヨコハマシ</t>
    </rPh>
    <rPh sb="38" eb="40">
      <t>キフ</t>
    </rPh>
    <rPh sb="40" eb="41">
      <t>ヒン</t>
    </rPh>
    <phoneticPr fontId="1"/>
  </si>
  <si>
    <t>デイルーム</t>
    <phoneticPr fontId="1"/>
  </si>
  <si>
    <t>車いす用体重計 PW-650A　ﾀﾆﾀ</t>
    <rPh sb="0" eb="1">
      <t>クルマ</t>
    </rPh>
    <rPh sb="3" eb="4">
      <t>ヨウ</t>
    </rPh>
    <rPh sb="4" eb="7">
      <t>タイジュウケイ</t>
    </rPh>
    <phoneticPr fontId="1"/>
  </si>
  <si>
    <t>物　品　管　理　簿</t>
  </si>
  <si>
    <t>99</t>
    <phoneticPr fontId="1"/>
  </si>
  <si>
    <t>－普通自動車</t>
    <rPh sb="1" eb="3">
      <t>フツウ</t>
    </rPh>
    <rPh sb="3" eb="6">
      <t>ジドウシャ</t>
    </rPh>
    <phoneticPr fontId="1"/>
  </si>
  <si>
    <t>№　　　品名　　自動車【その他】</t>
    <rPh sb="8" eb="11">
      <t>ジドウシャ</t>
    </rPh>
    <rPh sb="14" eb="15">
      <t>ホカ</t>
    </rPh>
    <phoneticPr fontId="1"/>
  </si>
  <si>
    <t>寺尾地域ケアプラザ</t>
    <rPh sb="0" eb="2">
      <t>テラオ</t>
    </rPh>
    <rPh sb="2" eb="4">
      <t>チイキ</t>
    </rPh>
    <phoneticPr fontId="1"/>
  </si>
  <si>
    <t>ドライブレコーダー　CSD-390HD</t>
    <phoneticPr fontId="1"/>
  </si>
  <si>
    <t>レジアスエース
キャラバン</t>
    <phoneticPr fontId="1"/>
  </si>
  <si>
    <t>ビビ・ライト・Ｕ（電動アシスト自転車）</t>
    <rPh sb="9" eb="11">
      <t>デンドウ</t>
    </rPh>
    <rPh sb="15" eb="18">
      <t>ジテンシャ</t>
    </rPh>
    <phoneticPr fontId="1"/>
  </si>
  <si>
    <t>横浜市鶴見区201604（ﾊﾞｲﾝﾀﾞｰﾀｲﾌﾟ）</t>
    <rPh sb="0" eb="3">
      <t>ヨコハマシ</t>
    </rPh>
    <rPh sb="3" eb="6">
      <t>ツルミク</t>
    </rPh>
    <phoneticPr fontId="1"/>
  </si>
  <si>
    <t>1階廊下</t>
    <rPh sb="1" eb="2">
      <t>カイ</t>
    </rPh>
    <rPh sb="2" eb="4">
      <t>ロウカ</t>
    </rPh>
    <phoneticPr fontId="1"/>
  </si>
  <si>
    <t>富士通　LIFEBOOK A574</t>
    <rPh sb="0" eb="3">
      <t>フジツウ</t>
    </rPh>
    <phoneticPr fontId="1"/>
  </si>
  <si>
    <t>富士通　LIFEBOOK A531　</t>
    <rPh sb="0" eb="3">
      <t>フジツウ</t>
    </rPh>
    <phoneticPr fontId="1"/>
  </si>
  <si>
    <t>ネットワーク機材　バッファロー1400D</t>
    <rPh sb="6" eb="8">
      <t>キザイ</t>
    </rPh>
    <phoneticPr fontId="1"/>
  </si>
  <si>
    <t>ｈ27.511</t>
    <phoneticPr fontId="1"/>
  </si>
  <si>
    <t>ポータブルワイアレスアンプPE-W51S-M</t>
    <phoneticPr fontId="1"/>
  </si>
  <si>
    <t>ボッチャボールセット</t>
    <phoneticPr fontId="1"/>
  </si>
  <si>
    <t>加湿ストリーマ空気清浄器ACK70T-W</t>
    <rPh sb="0" eb="2">
      <t>カシツ</t>
    </rPh>
    <rPh sb="7" eb="9">
      <t>クウキ</t>
    </rPh>
    <rPh sb="9" eb="11">
      <t>セイジョウ</t>
    </rPh>
    <rPh sb="11" eb="12">
      <t>キ</t>
    </rPh>
    <phoneticPr fontId="1"/>
  </si>
  <si>
    <t>28.1.19</t>
    <phoneticPr fontId="1"/>
  </si>
  <si>
    <t>洗濯機　ＥＳ－ＧＶ９Ｂ－Ｎ（シャープ）</t>
    <rPh sb="0" eb="3">
      <t>センタッキ</t>
    </rPh>
    <phoneticPr fontId="1"/>
  </si>
  <si>
    <t>エプソン液晶プロジェクターＥＢ－1780Ｗ</t>
    <rPh sb="4" eb="6">
      <t>エキショウ</t>
    </rPh>
    <phoneticPr fontId="1"/>
  </si>
  <si>
    <t>エプソンエコタンク複合機ＥＷＭ571Ｔ</t>
    <rPh sb="9" eb="12">
      <t>フクゴウキ</t>
    </rPh>
    <phoneticPr fontId="1"/>
  </si>
  <si>
    <t>TOYOSTELL　50SBL-106ARWW</t>
    <phoneticPr fontId="1"/>
  </si>
  <si>
    <t>TOYOSTELL　SLK-6</t>
    <phoneticPr fontId="1"/>
  </si>
  <si>
    <t>地域ケアルーム</t>
    <rPh sb="0" eb="2">
      <t>チイキ</t>
    </rPh>
    <phoneticPr fontId="1"/>
  </si>
  <si>
    <t>東芝dynabook Satellite B３５/B</t>
    <phoneticPr fontId="1"/>
  </si>
  <si>
    <t>東芝dynabook Satellite B554/Ｍ</t>
    <phoneticPr fontId="1"/>
  </si>
  <si>
    <t>東芝dynabook Satellite B55/B</t>
    <phoneticPr fontId="1"/>
  </si>
  <si>
    <t>東芝dynabook Satellite B55/B</t>
    <rPh sb="0" eb="2">
      <t>トウシバ</t>
    </rPh>
    <phoneticPr fontId="1"/>
  </si>
  <si>
    <t>２Fデイルーム</t>
    <phoneticPr fontId="1"/>
  </si>
  <si>
    <t>２F厨房</t>
    <phoneticPr fontId="1"/>
  </si>
  <si>
    <t>東芝ｄynabook Satellite B65</t>
    <phoneticPr fontId="1"/>
  </si>
  <si>
    <t>東芝ｄynabook Satellite B65</t>
    <rPh sb="0" eb="2">
      <t>トウシバ</t>
    </rPh>
    <phoneticPr fontId="1"/>
  </si>
  <si>
    <t>1F 事務室</t>
    <rPh sb="3" eb="6">
      <t>ジムシツ</t>
    </rPh>
    <phoneticPr fontId="1"/>
  </si>
  <si>
    <t>電子血圧計・付属プリンター</t>
    <phoneticPr fontId="1"/>
  </si>
  <si>
    <t>DELL Vostro3581</t>
    <phoneticPr fontId="1"/>
  </si>
  <si>
    <t>掃除機　東芝VCS610X(W)</t>
    <rPh sb="0" eb="3">
      <t>ソウジキ</t>
    </rPh>
    <rPh sb="4" eb="6">
      <t>トウシバ</t>
    </rPh>
    <phoneticPr fontId="1"/>
  </si>
  <si>
    <t>1階倉庫</t>
    <rPh sb="1" eb="2">
      <t>カイ</t>
    </rPh>
    <rPh sb="2" eb="4">
      <t>ソウコ</t>
    </rPh>
    <phoneticPr fontId="1"/>
  </si>
  <si>
    <t>1階事務所</t>
    <rPh sb="1" eb="2">
      <t>カイ</t>
    </rPh>
    <rPh sb="2" eb="4">
      <t>ジム</t>
    </rPh>
    <rPh sb="4" eb="5">
      <t>ショ</t>
    </rPh>
    <phoneticPr fontId="1"/>
  </si>
  <si>
    <t>オートフィードシュレッダGCS300AFM-ST</t>
    <phoneticPr fontId="1"/>
  </si>
  <si>
    <t>取得</t>
    <rPh sb="0" eb="2">
      <t>シュトク</t>
    </rPh>
    <phoneticPr fontId="1"/>
  </si>
  <si>
    <t>ＨＰ　２５０Ｇ７</t>
    <phoneticPr fontId="1"/>
  </si>
  <si>
    <t>２Ｆデイ事務用</t>
    <rPh sb="4" eb="7">
      <t>ジムヨウ</t>
    </rPh>
    <phoneticPr fontId="1"/>
  </si>
  <si>
    <t>R1.1219</t>
    <phoneticPr fontId="1"/>
  </si>
  <si>
    <t>HFM-108RSN-WE</t>
    <phoneticPr fontId="1"/>
  </si>
  <si>
    <t>1F事務所</t>
    <rPh sb="2" eb="4">
      <t>ジム</t>
    </rPh>
    <rPh sb="4" eb="5">
      <t>ショ</t>
    </rPh>
    <phoneticPr fontId="1"/>
  </si>
  <si>
    <t>iPad(8th Generation)Wi-Fi 　　</t>
  </si>
  <si>
    <t>１階</t>
    <rPh sb="1" eb="2">
      <t>カイ</t>
    </rPh>
    <phoneticPr fontId="1"/>
  </si>
  <si>
    <t>NEOシリーズ　スタンダード車いす</t>
    <rPh sb="14" eb="15">
      <t>クルマ</t>
    </rPh>
    <phoneticPr fontId="1"/>
  </si>
  <si>
    <t>ＨＰ　probook450G7</t>
  </si>
  <si>
    <t>ＨＰ　probook450G7</t>
    <phoneticPr fontId="1"/>
  </si>
  <si>
    <t>東芝ｄynabook BJ65/FS</t>
    <phoneticPr fontId="1"/>
  </si>
  <si>
    <t>DELL Latitude3520</t>
    <phoneticPr fontId="1"/>
  </si>
  <si>
    <t>ＢＲＩＧＥＳＴＯＮＥ　アシスタ</t>
    <phoneticPr fontId="1"/>
  </si>
  <si>
    <t>ＹＡＭＡＨＡ　ＰＡＳ　Ｗｉｔｈ</t>
    <phoneticPr fontId="1"/>
  </si>
  <si>
    <t>電動自転車バッテリー</t>
    <rPh sb="0" eb="5">
      <t>デンドウジテンシャ</t>
    </rPh>
    <phoneticPr fontId="1"/>
  </si>
  <si>
    <t>事務所</t>
    <rPh sb="0" eb="3">
      <t>ジムショ</t>
    </rPh>
    <phoneticPr fontId="1"/>
  </si>
  <si>
    <t>高さ調整テーブル</t>
    <rPh sb="0" eb="1">
      <t>タカ</t>
    </rPh>
    <rPh sb="2" eb="4">
      <t>チョウセイ</t>
    </rPh>
    <phoneticPr fontId="1"/>
  </si>
  <si>
    <t>デイ</t>
    <phoneticPr fontId="1"/>
  </si>
  <si>
    <t>１階事務所</t>
    <rPh sb="1" eb="2">
      <t>カイ</t>
    </rPh>
    <rPh sb="2" eb="5">
      <t>ジムショ</t>
    </rPh>
    <phoneticPr fontId="1"/>
  </si>
  <si>
    <t>防犯カメラ　電源ユニット</t>
    <rPh sb="0" eb="2">
      <t>ボウハン</t>
    </rPh>
    <rPh sb="6" eb="8">
      <t>デンゲン</t>
    </rPh>
    <phoneticPr fontId="1"/>
  </si>
  <si>
    <t>２階　デイルーム</t>
    <rPh sb="1" eb="2">
      <t>カイ</t>
    </rPh>
    <phoneticPr fontId="1"/>
  </si>
  <si>
    <t>１階　事務所</t>
    <rPh sb="1" eb="2">
      <t>カイ</t>
    </rPh>
    <rPh sb="3" eb="5">
      <t>ジム</t>
    </rPh>
    <rPh sb="5" eb="6">
      <t>ショ</t>
    </rPh>
    <phoneticPr fontId="1"/>
  </si>
  <si>
    <t>１F事務所</t>
    <rPh sb="2" eb="5">
      <t>ジムショ</t>
    </rPh>
    <phoneticPr fontId="1"/>
  </si>
  <si>
    <t>デイサービス用　テーブル</t>
    <rPh sb="6" eb="7">
      <t>ヨウ</t>
    </rPh>
    <phoneticPr fontId="1"/>
  </si>
  <si>
    <t>多目的ホール机</t>
    <rPh sb="0" eb="3">
      <t>タモクテキ</t>
    </rPh>
    <rPh sb="6" eb="7">
      <t>ツクエ</t>
    </rPh>
    <phoneticPr fontId="1"/>
  </si>
  <si>
    <t>多目的</t>
    <rPh sb="0" eb="3">
      <t>タモクテキ</t>
    </rPh>
    <phoneticPr fontId="1"/>
  </si>
  <si>
    <t>防犯カメラ　ドームカメラ</t>
    <phoneticPr fontId="1"/>
  </si>
  <si>
    <t>防犯カメラ　レコーダー</t>
    <phoneticPr fontId="1"/>
  </si>
  <si>
    <t>1階事務所</t>
    <rPh sb="1" eb="2">
      <t>カイ</t>
    </rPh>
    <rPh sb="2" eb="5">
      <t>ジムショ</t>
    </rPh>
    <phoneticPr fontId="1"/>
  </si>
  <si>
    <t>防犯カメラ　モニター</t>
    <rPh sb="0" eb="2">
      <t>ボウハン</t>
    </rPh>
    <phoneticPr fontId="1"/>
  </si>
  <si>
    <t>自転車置き場</t>
    <rPh sb="0" eb="4">
      <t>ジテンシャオ</t>
    </rPh>
    <rPh sb="5" eb="6">
      <t>バ</t>
    </rPh>
    <phoneticPr fontId="1"/>
  </si>
  <si>
    <t>ノートPC　HP</t>
    <phoneticPr fontId="1"/>
  </si>
  <si>
    <t>デイ事務用　PC　HP</t>
    <rPh sb="2" eb="5">
      <t>ジムヨウ</t>
    </rPh>
    <phoneticPr fontId="1"/>
  </si>
  <si>
    <t>ノートPC　富士通</t>
    <rPh sb="6" eb="9">
      <t>フジツウ</t>
    </rPh>
    <phoneticPr fontId="1"/>
  </si>
  <si>
    <t>液晶プラズマディスプレイスタンドCR-PL12N</t>
    <rPh sb="0" eb="2">
      <t>エキショウ</t>
    </rPh>
    <phoneticPr fontId="1"/>
  </si>
  <si>
    <t>Wi-Fi機器
エレコム無線アクセスポイントWAB-M２１３３</t>
    <rPh sb="5" eb="7">
      <t>キキ</t>
    </rPh>
    <rPh sb="12" eb="14">
      <t>ムセン</t>
    </rPh>
    <phoneticPr fontId="1"/>
  </si>
  <si>
    <t>Wi-Fi機器　利用者用フリースポット導入キット　バッファロー　FS-M1266</t>
    <rPh sb="5" eb="7">
      <t>キキ</t>
    </rPh>
    <rPh sb="8" eb="11">
      <t>リヨウシャ</t>
    </rPh>
    <rPh sb="11" eb="12">
      <t>ヨウ</t>
    </rPh>
    <rPh sb="19" eb="21">
      <t>ドウニュウ</t>
    </rPh>
    <phoneticPr fontId="1"/>
  </si>
  <si>
    <t>ドライブレコーダー　ユピテルSN-TW9700ｄ</t>
    <phoneticPr fontId="1"/>
  </si>
  <si>
    <t>スズキエブリイ</t>
    <phoneticPr fontId="1"/>
  </si>
  <si>
    <t>キャノンインクジェットプリンターG6030（SSS）</t>
    <phoneticPr fontId="1"/>
  </si>
  <si>
    <t>富士通　LIFEBOOK A572</t>
    <phoneticPr fontId="1"/>
  </si>
  <si>
    <t>1Ｆ　事務室</t>
    <rPh sb="3" eb="6">
      <t>ジムシツ</t>
    </rPh>
    <phoneticPr fontId="1"/>
  </si>
  <si>
    <t>波型テーブル幅1200</t>
    <rPh sb="0" eb="2">
      <t>ナミガタ</t>
    </rPh>
    <rPh sb="6" eb="7">
      <t>ハバ</t>
    </rPh>
    <phoneticPr fontId="1"/>
  </si>
  <si>
    <t>波型テーブル幅1800</t>
    <rPh sb="0" eb="2">
      <t>ナミガタ</t>
    </rPh>
    <rPh sb="6" eb="7">
      <t>ハバ</t>
    </rPh>
    <phoneticPr fontId="1"/>
  </si>
  <si>
    <t>2Fデイルーム</t>
    <phoneticPr fontId="1"/>
  </si>
  <si>
    <t>１F事務所</t>
    <phoneticPr fontId="1"/>
  </si>
  <si>
    <t>1F 事務室</t>
    <phoneticPr fontId="1"/>
  </si>
  <si>
    <t>1F 事務室、デイ</t>
    <rPh sb="3" eb="6">
      <t>ジムシツ</t>
    </rPh>
    <phoneticPr fontId="1"/>
  </si>
  <si>
    <t>１階倉庫</t>
    <rPh sb="1" eb="2">
      <t>カイ</t>
    </rPh>
    <rPh sb="2" eb="4">
      <t>ソウコ</t>
    </rPh>
    <phoneticPr fontId="1"/>
  </si>
  <si>
    <t>2016/1/19廃棄</t>
    <rPh sb="9" eb="11">
      <t>ハイキ</t>
    </rPh>
    <phoneticPr fontId="26"/>
  </si>
  <si>
    <t>2017/9/7廃棄</t>
    <rPh sb="8" eb="10">
      <t>ハイキ</t>
    </rPh>
    <phoneticPr fontId="26"/>
  </si>
  <si>
    <t>1階事務所
2020/3/25廃棄</t>
    <rPh sb="1" eb="2">
      <t>カイ</t>
    </rPh>
    <rPh sb="2" eb="4">
      <t>ジム</t>
    </rPh>
    <rPh sb="4" eb="5">
      <t>ショ</t>
    </rPh>
    <rPh sb="15" eb="17">
      <t>ハイキ</t>
    </rPh>
    <phoneticPr fontId="1"/>
  </si>
  <si>
    <t>２Fデイルーム
2015/12/25</t>
    <phoneticPr fontId="1"/>
  </si>
  <si>
    <t>１Ｆ　事務室
2020/1/30廃棄</t>
    <rPh sb="3" eb="6">
      <t>ジムシツ</t>
    </rPh>
    <rPh sb="16" eb="18">
      <t>ハイキ</t>
    </rPh>
    <phoneticPr fontId="1"/>
  </si>
  <si>
    <t>1Ｆ　事務室
2020/3/1廃棄</t>
    <rPh sb="3" eb="6">
      <t>ジムシツ</t>
    </rPh>
    <rPh sb="15" eb="17">
      <t>ハイキ</t>
    </rPh>
    <phoneticPr fontId="1"/>
  </si>
  <si>
    <t>デイ
2022/3/1廃棄</t>
    <rPh sb="11" eb="13">
      <t>ハイキ</t>
    </rPh>
    <phoneticPr fontId="1"/>
  </si>
  <si>
    <t>1F調理室
金額・購入日不明</t>
    <rPh sb="2" eb="5">
      <t>チョウリシツ</t>
    </rPh>
    <rPh sb="6" eb="8">
      <t>キンガク</t>
    </rPh>
    <rPh sb="9" eb="12">
      <t>コウニュウビ</t>
    </rPh>
    <rPh sb="12" eb="14">
      <t>フメイ</t>
    </rPh>
    <phoneticPr fontId="1"/>
  </si>
  <si>
    <t>１Ｆ　事務室
2019/3/27廃棄</t>
    <rPh sb="3" eb="5">
      <t>ジム</t>
    </rPh>
    <rPh sb="5" eb="6">
      <t>シツ</t>
    </rPh>
    <rPh sb="16" eb="18">
      <t>ハイキ</t>
    </rPh>
    <phoneticPr fontId="1"/>
  </si>
  <si>
    <t>２Fデイルーム
2019/3/27廃棄</t>
    <rPh sb="17" eb="19">
      <t>ハイキ</t>
    </rPh>
    <phoneticPr fontId="1"/>
  </si>
  <si>
    <t>1F 事務室
2021/3/1廃棄</t>
    <rPh sb="3" eb="6">
      <t>ジムシツ</t>
    </rPh>
    <rPh sb="15" eb="17">
      <t>ハイキ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</si>
</sst>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0" x14ac:knownFonts="1">
    <font>
      <sz val="11"/>
      <name val="ＭＳ Ｐゴシック"/>
      <family val="3"/>
    </font>
    <font>
      <sz val="6"/>
      <name val="ＭＳ Ｐゴシック"/>
      <family val="3"/>
    </font>
    <font>
      <sz val="10"/>
      <name val="ＭＳ Ｐゴシック"/>
      <family val="3"/>
    </font>
    <font>
      <sz val="18"/>
      <name val="ＭＳ Ｐゴシック"/>
      <family val="3"/>
    </font>
    <font>
      <sz val="9"/>
      <name val="ＭＳ Ｐゴシック"/>
      <family val="3"/>
    </font>
    <font>
      <sz val="8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b/>
      <sz val="18"/>
      <color theme="3"/>
      <name val="ＭＳ Ｐゴシック"/>
      <family val="3"/>
      <scheme val="major"/>
    </font>
    <font>
      <b/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sz val="10"/>
      <color theme="1"/>
      <name val="ＭＳ Ｐゴシック"/>
      <family val="3"/>
    </font>
    <font>
      <sz val="11"/>
      <color theme="1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ajor"/>
    </font>
  </fonts>
  <fills count="3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1" borderId="14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2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34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4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7" applyNumberFormat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88">
    <xf numFmtId="0" fontId="0" fillId="0" borderId="0" xfId="0" applyAlignment="1"/>
    <xf numFmtId="0" fontId="2" fillId="0" borderId="0" xfId="0" applyFont="1" applyAlignment="1"/>
    <xf numFmtId="0" fontId="0" fillId="0" borderId="1" xfId="0" applyBorder="1" applyAlignment="1"/>
    <xf numFmtId="0" fontId="2" fillId="0" borderId="2" xfId="0" applyFont="1" applyBorder="1" applyAlignment="1"/>
    <xf numFmtId="0" fontId="0" fillId="0" borderId="3" xfId="0" applyBorder="1" applyAlignment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/>
    <xf numFmtId="0" fontId="3" fillId="0" borderId="0" xfId="0" applyFont="1" applyAlignment="1"/>
    <xf numFmtId="0" fontId="0" fillId="0" borderId="7" xfId="0" applyBorder="1" applyAlignment="1">
      <alignment horizontal="center" vertical="center"/>
    </xf>
    <xf numFmtId="0" fontId="0" fillId="0" borderId="7" xfId="0" applyBorder="1" applyAlignment="1"/>
    <xf numFmtId="49" fontId="0" fillId="0" borderId="8" xfId="0" applyNumberFormat="1" applyBorder="1" applyAlignment="1">
      <alignment horizontal="left"/>
    </xf>
    <xf numFmtId="49" fontId="0" fillId="0" borderId="0" xfId="0" applyNumberFormat="1" applyBorder="1" applyAlignment="1">
      <alignment horizontal="right"/>
    </xf>
    <xf numFmtId="0" fontId="4" fillId="0" borderId="6" xfId="0" applyFont="1" applyBorder="1" applyAlignment="1">
      <alignment horizontal="left" wrapText="1"/>
    </xf>
    <xf numFmtId="0" fontId="2" fillId="0" borderId="7" xfId="0" applyFont="1" applyBorder="1" applyAlignment="1"/>
    <xf numFmtId="3" fontId="0" fillId="0" borderId="7" xfId="0" applyNumberFormat="1" applyBorder="1" applyAlignment="1"/>
    <xf numFmtId="57" fontId="2" fillId="0" borderId="7" xfId="0" applyNumberFormat="1" applyFont="1" applyBorder="1" applyAlignment="1"/>
    <xf numFmtId="49" fontId="4" fillId="0" borderId="9" xfId="0" applyNumberFormat="1" applyFont="1" applyBorder="1" applyAlignment="1">
      <alignment horizontal="left" vertical="center" wrapText="1"/>
    </xf>
    <xf numFmtId="57" fontId="2" fillId="0" borderId="7" xfId="0" applyNumberFormat="1" applyFont="1" applyBorder="1" applyAlignment="1">
      <alignment horizontal="left"/>
    </xf>
    <xf numFmtId="0" fontId="2" fillId="0" borderId="7" xfId="0" applyFont="1" applyBorder="1" applyAlignment="1">
      <alignment wrapText="1"/>
    </xf>
    <xf numFmtId="49" fontId="1" fillId="0" borderId="9" xfId="0" applyNumberFormat="1" applyFont="1" applyBorder="1" applyAlignment="1">
      <alignment horizontal="left" vertical="center" wrapText="1"/>
    </xf>
    <xf numFmtId="49" fontId="5" fillId="0" borderId="9" xfId="0" applyNumberFormat="1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0" xfId="0" applyAlignment="1">
      <alignment vertical="top"/>
    </xf>
    <xf numFmtId="176" fontId="0" fillId="0" borderId="7" xfId="0" applyNumberFormat="1" applyBorder="1" applyAlignment="1"/>
    <xf numFmtId="0" fontId="2" fillId="0" borderId="7" xfId="0" applyFont="1" applyFill="1" applyBorder="1" applyAlignment="1"/>
    <xf numFmtId="0" fontId="0" fillId="0" borderId="7" xfId="0" applyFill="1" applyBorder="1" applyAlignment="1"/>
    <xf numFmtId="3" fontId="0" fillId="0" borderId="7" xfId="0" applyNumberFormat="1" applyFill="1" applyBorder="1" applyAlignment="1"/>
    <xf numFmtId="57" fontId="2" fillId="0" borderId="7" xfId="0" applyNumberFormat="1" applyFont="1" applyBorder="1" applyAlignment="1">
      <alignment horizontal="right"/>
    </xf>
    <xf numFmtId="57" fontId="2" fillId="0" borderId="7" xfId="0" applyNumberFormat="1" applyFont="1" applyBorder="1" applyAlignment="1">
      <alignment horizontal="left" shrinkToFit="1"/>
    </xf>
    <xf numFmtId="0" fontId="0" fillId="0" borderId="7" xfId="0" applyBorder="1" applyAlignment="1">
      <alignment horizontal="center" vertical="center" wrapText="1"/>
    </xf>
    <xf numFmtId="0" fontId="4" fillId="0" borderId="7" xfId="0" applyFont="1" applyBorder="1" applyAlignment="1"/>
    <xf numFmtId="57" fontId="2" fillId="0" borderId="7" xfId="0" applyNumberFormat="1" applyFont="1" applyBorder="1" applyAlignment="1"/>
    <xf numFmtId="0" fontId="2" fillId="4" borderId="7" xfId="0" applyFont="1" applyFill="1" applyBorder="1" applyAlignment="1"/>
    <xf numFmtId="0" fontId="0" fillId="5" borderId="0" xfId="0" applyFill="1" applyAlignment="1"/>
    <xf numFmtId="57" fontId="2" fillId="0" borderId="7" xfId="0" applyNumberFormat="1" applyFont="1" applyFill="1" applyBorder="1" applyAlignment="1">
      <alignment horizontal="left"/>
    </xf>
    <xf numFmtId="57" fontId="2" fillId="0" borderId="7" xfId="0" applyNumberFormat="1" applyFont="1" applyFill="1" applyBorder="1" applyAlignment="1"/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wrapText="1"/>
    </xf>
    <xf numFmtId="0" fontId="0" fillId="0" borderId="0" xfId="0" applyFill="1" applyAlignment="1">
      <alignment vertical="center"/>
    </xf>
    <xf numFmtId="0" fontId="2" fillId="0" borderId="7" xfId="0" applyFont="1" applyFill="1" applyBorder="1" applyAlignment="1">
      <alignment wrapText="1"/>
    </xf>
    <xf numFmtId="0" fontId="2" fillId="0" borderId="7" xfId="0" applyFont="1" applyFill="1" applyBorder="1" applyAlignment="1">
      <alignment horizontal="center"/>
    </xf>
    <xf numFmtId="0" fontId="0" fillId="0" borderId="0" xfId="0" applyFill="1" applyAlignment="1"/>
    <xf numFmtId="57" fontId="24" fillId="0" borderId="7" xfId="0" applyNumberFormat="1" applyFont="1" applyFill="1" applyBorder="1" applyAlignment="1"/>
    <xf numFmtId="0" fontId="24" fillId="0" borderId="7" xfId="0" applyFont="1" applyFill="1" applyBorder="1" applyAlignment="1"/>
    <xf numFmtId="0" fontId="25" fillId="0" borderId="7" xfId="0" applyFont="1" applyFill="1" applyBorder="1" applyAlignment="1"/>
    <xf numFmtId="3" fontId="25" fillId="0" borderId="7" xfId="0" applyNumberFormat="1" applyFont="1" applyFill="1" applyBorder="1" applyAlignment="1"/>
    <xf numFmtId="0" fontId="25" fillId="0" borderId="0" xfId="0" applyFont="1" applyFill="1" applyAlignment="1"/>
    <xf numFmtId="0" fontId="0" fillId="6" borderId="0" xfId="0" applyFill="1" applyAlignment="1"/>
    <xf numFmtId="0" fontId="27" fillId="0" borderId="7" xfId="0" applyFont="1" applyBorder="1" applyAlignment="1"/>
    <xf numFmtId="3" fontId="27" fillId="0" borderId="7" xfId="0" applyNumberFormat="1" applyFont="1" applyBorder="1" applyAlignment="1"/>
    <xf numFmtId="3" fontId="27" fillId="4" borderId="7" xfId="0" applyNumberFormat="1" applyFont="1" applyFill="1" applyBorder="1" applyAlignment="1"/>
    <xf numFmtId="0" fontId="27" fillId="4" borderId="7" xfId="0" applyFont="1" applyFill="1" applyBorder="1" applyAlignment="1"/>
    <xf numFmtId="0" fontId="28" fillId="4" borderId="7" xfId="0" applyFont="1" applyFill="1" applyBorder="1" applyAlignment="1"/>
    <xf numFmtId="0" fontId="27" fillId="4" borderId="7" xfId="0" applyFont="1" applyFill="1" applyBorder="1" applyAlignment="1">
      <alignment wrapText="1"/>
    </xf>
    <xf numFmtId="57" fontId="28" fillId="4" borderId="7" xfId="0" applyNumberFormat="1" applyFont="1" applyFill="1" applyBorder="1" applyAlignment="1">
      <alignment shrinkToFit="1"/>
    </xf>
    <xf numFmtId="0" fontId="27" fillId="0" borderId="7" xfId="0" applyFont="1" applyFill="1" applyBorder="1" applyAlignment="1">
      <alignment wrapText="1"/>
    </xf>
    <xf numFmtId="0" fontId="27" fillId="0" borderId="12" xfId="0" applyFont="1" applyFill="1" applyBorder="1" applyAlignment="1"/>
    <xf numFmtId="0" fontId="28" fillId="0" borderId="7" xfId="0" applyFont="1" applyBorder="1" applyAlignment="1"/>
    <xf numFmtId="0" fontId="28" fillId="0" borderId="7" xfId="0" applyFont="1" applyFill="1" applyBorder="1" applyAlignment="1"/>
    <xf numFmtId="0" fontId="27" fillId="0" borderId="7" xfId="0" applyFont="1" applyFill="1" applyBorder="1" applyAlignment="1"/>
    <xf numFmtId="3" fontId="27" fillId="0" borderId="7" xfId="0" applyNumberFormat="1" applyFont="1" applyFill="1" applyBorder="1" applyAlignment="1"/>
    <xf numFmtId="38" fontId="27" fillId="0" borderId="7" xfId="33" applyFont="1" applyBorder="1" applyAlignment="1"/>
    <xf numFmtId="57" fontId="28" fillId="0" borderId="7" xfId="0" applyNumberFormat="1" applyFont="1" applyFill="1" applyBorder="1" applyAlignment="1"/>
    <xf numFmtId="0" fontId="28" fillId="0" borderId="7" xfId="0" applyFont="1" applyBorder="1" applyAlignment="1">
      <alignment wrapText="1"/>
    </xf>
    <xf numFmtId="0" fontId="29" fillId="0" borderId="10" xfId="0" applyFont="1" applyBorder="1" applyAlignment="1"/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57" fontId="2" fillId="36" borderId="7" xfId="0" applyNumberFormat="1" applyFont="1" applyFill="1" applyBorder="1" applyAlignment="1"/>
    <xf numFmtId="0" fontId="2" fillId="36" borderId="7" xfId="0" applyFont="1" applyFill="1" applyBorder="1" applyAlignment="1"/>
    <xf numFmtId="0" fontId="0" fillId="36" borderId="7" xfId="0" applyFill="1" applyBorder="1" applyAlignment="1"/>
    <xf numFmtId="3" fontId="0" fillId="36" borderId="7" xfId="0" applyNumberFormat="1" applyFill="1" applyBorder="1" applyAlignment="1"/>
    <xf numFmtId="0" fontId="2" fillId="36" borderId="7" xfId="0" applyFont="1" applyFill="1" applyBorder="1" applyAlignment="1">
      <alignment wrapText="1"/>
    </xf>
    <xf numFmtId="0" fontId="2" fillId="36" borderId="7" xfId="0" applyFont="1" applyFill="1" applyBorder="1" applyAlignment="1">
      <alignment shrinkToFit="1"/>
    </xf>
    <xf numFmtId="0" fontId="0" fillId="36" borderId="0" xfId="0" applyFill="1" applyAlignment="1"/>
    <xf numFmtId="57" fontId="2" fillId="36" borderId="7" xfId="0" applyNumberFormat="1" applyFont="1" applyFill="1" applyBorder="1" applyAlignment="1">
      <alignment horizontal="left" shrinkToFit="1"/>
    </xf>
    <xf numFmtId="57" fontId="28" fillId="36" borderId="7" xfId="0" applyNumberFormat="1" applyFont="1" applyFill="1" applyBorder="1" applyAlignment="1"/>
    <xf numFmtId="0" fontId="28" fillId="36" borderId="7" xfId="0" applyFont="1" applyFill="1" applyBorder="1" applyAlignment="1"/>
    <xf numFmtId="0" fontId="27" fillId="36" borderId="7" xfId="0" applyFont="1" applyFill="1" applyBorder="1" applyAlignment="1"/>
    <xf numFmtId="3" fontId="27" fillId="36" borderId="7" xfId="0" applyNumberFormat="1" applyFont="1" applyFill="1" applyBorder="1" applyAlignment="1"/>
    <xf numFmtId="38" fontId="27" fillId="36" borderId="7" xfId="33" applyFont="1" applyFill="1" applyBorder="1" applyAlignment="1"/>
    <xf numFmtId="0" fontId="28" fillId="36" borderId="7" xfId="0" applyFont="1" applyFill="1" applyBorder="1" applyAlignment="1">
      <alignment wrapText="1"/>
    </xf>
    <xf numFmtId="0" fontId="27" fillId="36" borderId="12" xfId="0" applyFont="1" applyFill="1" applyBorder="1" applyAlignment="1"/>
    <xf numFmtId="0" fontId="27" fillId="36" borderId="11" xfId="0" applyFont="1" applyFill="1" applyBorder="1" applyAlignment="1"/>
    <xf numFmtId="0" fontId="27" fillId="36" borderId="7" xfId="0" applyFont="1" applyFill="1" applyBorder="1" applyAlignment="1">
      <alignment wrapText="1"/>
    </xf>
    <xf numFmtId="57" fontId="28" fillId="36" borderId="7" xfId="0" applyNumberFormat="1" applyFont="1" applyFill="1" applyBorder="1" applyAlignment="1">
      <alignment shrinkToFit="1"/>
    </xf>
    <xf numFmtId="0" fontId="27" fillId="36" borderId="13" xfId="0" applyFont="1" applyFill="1" applyBorder="1" applyAlignment="1">
      <alignment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O15"/>
  <sheetViews>
    <sheetView tabSelected="1" view="pageBreakPreview" zoomScale="85" zoomScaleNormal="75" zoomScaleSheetLayoutView="85" workbookViewId="0">
      <selection activeCell="G1" sqref="G1"/>
    </sheetView>
  </sheetViews>
  <sheetFormatPr defaultRowHeight="24.95" customHeight="1" x14ac:dyDescent="0.15"/>
  <cols>
    <col min="1" max="1" width="9" customWidth="1"/>
    <col min="2" max="2" width="5.75" customWidth="1"/>
    <col min="3" max="3" width="8.25" customWidth="1"/>
    <col min="4" max="4" width="33.375" customWidth="1"/>
    <col min="5" max="5" width="4.125" customWidth="1"/>
    <col min="6" max="6" width="9.625" customWidth="1"/>
    <col min="7" max="7" width="10.625" customWidth="1"/>
    <col min="8" max="8" width="4.125" customWidth="1"/>
    <col min="9" max="9" width="9.625" customWidth="1"/>
    <col min="10" max="10" width="10.625" customWidth="1"/>
    <col min="11" max="11" width="4.625" customWidth="1"/>
    <col min="12" max="12" width="9.625" customWidth="1"/>
    <col min="13" max="13" width="11.625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0</v>
      </c>
      <c r="F1" s="8" t="s">
        <v>111</v>
      </c>
    </row>
    <row r="2" spans="1:15" ht="20.100000000000001" customHeight="1" x14ac:dyDescent="0.15">
      <c r="A2" s="2"/>
      <c r="B2" s="3" t="s">
        <v>21</v>
      </c>
      <c r="C2" s="4"/>
    </row>
    <row r="3" spans="1:15" ht="20.100000000000001" customHeight="1" x14ac:dyDescent="0.15">
      <c r="A3" s="5" t="s">
        <v>14</v>
      </c>
      <c r="B3" s="12" t="s">
        <v>19</v>
      </c>
      <c r="C3" s="11" t="s">
        <v>22</v>
      </c>
      <c r="F3" s="7" t="s">
        <v>16</v>
      </c>
    </row>
    <row r="4" spans="1:15" ht="24" customHeight="1" x14ac:dyDescent="0.15">
      <c r="A4" s="6" t="s">
        <v>15</v>
      </c>
      <c r="B4" s="13" t="s">
        <v>24</v>
      </c>
      <c r="C4" s="17" t="s">
        <v>25</v>
      </c>
      <c r="F4" s="7" t="s">
        <v>42</v>
      </c>
      <c r="G4" s="7"/>
      <c r="H4" s="7"/>
      <c r="I4" s="7"/>
      <c r="J4" s="7"/>
    </row>
    <row r="5" spans="1:15" ht="24.95" customHeight="1" x14ac:dyDescent="0.15">
      <c r="N5" s="24" t="s">
        <v>97</v>
      </c>
    </row>
    <row r="6" spans="1:15" ht="24.95" customHeight="1" x14ac:dyDescent="0.15">
      <c r="A6" s="67" t="s">
        <v>1</v>
      </c>
      <c r="B6" s="68" t="s">
        <v>2</v>
      </c>
      <c r="C6" s="68" t="s">
        <v>17</v>
      </c>
      <c r="D6" s="67" t="s">
        <v>3</v>
      </c>
      <c r="E6" s="67" t="s">
        <v>4</v>
      </c>
      <c r="F6" s="67"/>
      <c r="G6" s="67"/>
      <c r="H6" s="67" t="s">
        <v>10</v>
      </c>
      <c r="I6" s="67"/>
      <c r="J6" s="67"/>
      <c r="K6" s="67" t="s">
        <v>11</v>
      </c>
      <c r="L6" s="67"/>
      <c r="M6" s="67"/>
      <c r="N6" s="68" t="s">
        <v>12</v>
      </c>
      <c r="O6" s="67" t="s">
        <v>13</v>
      </c>
    </row>
    <row r="7" spans="1:15" ht="24.95" customHeight="1" x14ac:dyDescent="0.15">
      <c r="A7" s="67"/>
      <c r="B7" s="67"/>
      <c r="C7" s="68"/>
      <c r="D7" s="67"/>
      <c r="E7" s="9" t="s">
        <v>5</v>
      </c>
      <c r="F7" s="9" t="s">
        <v>6</v>
      </c>
      <c r="G7" s="9" t="s">
        <v>7</v>
      </c>
      <c r="H7" s="9" t="s">
        <v>5</v>
      </c>
      <c r="I7" s="9" t="s">
        <v>8</v>
      </c>
      <c r="J7" s="9" t="s">
        <v>7</v>
      </c>
      <c r="K7" s="9" t="s">
        <v>5</v>
      </c>
      <c r="L7" s="9" t="s">
        <v>9</v>
      </c>
      <c r="M7" s="9" t="s">
        <v>7</v>
      </c>
      <c r="N7" s="68"/>
      <c r="O7" s="67"/>
    </row>
    <row r="8" spans="1:15" ht="24.95" customHeight="1" x14ac:dyDescent="0.15">
      <c r="A8" s="29"/>
      <c r="B8" s="14"/>
      <c r="C8" s="10" t="s">
        <v>109</v>
      </c>
      <c r="D8" s="14" t="s">
        <v>132</v>
      </c>
      <c r="E8" s="10">
        <v>1</v>
      </c>
      <c r="F8" s="15"/>
      <c r="H8" s="15"/>
      <c r="I8" s="15"/>
      <c r="J8" s="10"/>
      <c r="K8" s="10">
        <v>1</v>
      </c>
      <c r="L8" s="10"/>
      <c r="M8" s="15"/>
      <c r="N8" s="10"/>
      <c r="O8" s="14" t="s">
        <v>128</v>
      </c>
    </row>
    <row r="9" spans="1:15" ht="24.95" customHeight="1" x14ac:dyDescent="0.15">
      <c r="A9" s="69"/>
      <c r="B9" s="70"/>
      <c r="C9" s="71" t="s">
        <v>109</v>
      </c>
      <c r="D9" s="70" t="s">
        <v>133</v>
      </c>
      <c r="E9" s="71">
        <v>1</v>
      </c>
      <c r="F9" s="72"/>
      <c r="G9" s="72"/>
      <c r="H9" s="71">
        <v>1</v>
      </c>
      <c r="I9" s="71"/>
      <c r="J9" s="71"/>
      <c r="K9" s="71"/>
      <c r="L9" s="71"/>
      <c r="M9" s="72"/>
      <c r="N9" s="71"/>
      <c r="O9" s="70" t="s">
        <v>230</v>
      </c>
    </row>
    <row r="10" spans="1:15" ht="24.95" customHeight="1" x14ac:dyDescent="0.15">
      <c r="A10" s="75"/>
      <c r="B10" s="70"/>
      <c r="C10" s="71" t="s">
        <v>109</v>
      </c>
      <c r="D10" s="70" t="s">
        <v>134</v>
      </c>
      <c r="E10" s="71">
        <v>1</v>
      </c>
      <c r="F10" s="72"/>
      <c r="G10" s="72"/>
      <c r="H10" s="71">
        <v>1</v>
      </c>
      <c r="I10" s="71"/>
      <c r="J10" s="71"/>
      <c r="K10" s="71"/>
      <c r="L10" s="71"/>
      <c r="M10" s="72"/>
      <c r="N10" s="71"/>
      <c r="O10" s="70" t="s">
        <v>231</v>
      </c>
    </row>
    <row r="11" spans="1:15" ht="24.95" customHeight="1" x14ac:dyDescent="0.15">
      <c r="A11" s="29" t="s">
        <v>158</v>
      </c>
      <c r="B11" s="14"/>
      <c r="C11" s="10" t="s">
        <v>109</v>
      </c>
      <c r="D11" s="14" t="s">
        <v>131</v>
      </c>
      <c r="E11" s="10">
        <v>1</v>
      </c>
      <c r="F11" s="15">
        <v>72777</v>
      </c>
      <c r="G11" s="15">
        <v>72777</v>
      </c>
      <c r="H11" s="10"/>
      <c r="I11" s="10"/>
      <c r="J11" s="10"/>
      <c r="K11" s="10">
        <v>1</v>
      </c>
      <c r="L11" s="15">
        <v>72777</v>
      </c>
      <c r="M11" s="15">
        <v>72777</v>
      </c>
      <c r="N11" s="10"/>
      <c r="O11" s="14" t="s">
        <v>128</v>
      </c>
    </row>
    <row r="12" spans="1:15" ht="24.95" customHeight="1" x14ac:dyDescent="0.15">
      <c r="A12" s="16">
        <v>42985</v>
      </c>
      <c r="B12" s="14"/>
      <c r="C12" s="10" t="s">
        <v>109</v>
      </c>
      <c r="D12" s="14" t="s">
        <v>159</v>
      </c>
      <c r="E12" s="10">
        <v>1</v>
      </c>
      <c r="F12" s="15">
        <v>91483</v>
      </c>
      <c r="G12" s="15">
        <v>91483</v>
      </c>
      <c r="H12" s="9"/>
      <c r="I12" s="9"/>
      <c r="J12" s="9"/>
      <c r="K12" s="10">
        <v>1</v>
      </c>
      <c r="L12" s="15">
        <v>91483</v>
      </c>
      <c r="M12" s="15">
        <v>91483</v>
      </c>
      <c r="N12" s="31"/>
      <c r="O12" s="14" t="s">
        <v>128</v>
      </c>
    </row>
    <row r="13" spans="1:15" ht="24.95" customHeight="1" x14ac:dyDescent="0.15">
      <c r="A13" s="16">
        <v>43818</v>
      </c>
      <c r="B13" s="14"/>
      <c r="C13" s="10" t="s">
        <v>109</v>
      </c>
      <c r="D13" s="14" t="s">
        <v>176</v>
      </c>
      <c r="E13" s="10">
        <v>1</v>
      </c>
      <c r="F13" s="15">
        <v>42108</v>
      </c>
      <c r="G13" s="15">
        <v>42108</v>
      </c>
      <c r="H13" s="10"/>
      <c r="I13" s="10"/>
      <c r="J13" s="10"/>
      <c r="K13" s="10">
        <v>1</v>
      </c>
      <c r="L13" s="15">
        <v>42108</v>
      </c>
      <c r="M13" s="15">
        <v>42108</v>
      </c>
      <c r="N13" s="10"/>
      <c r="O13" s="14" t="s">
        <v>177</v>
      </c>
    </row>
    <row r="14" spans="1:15" ht="24.95" customHeight="1" x14ac:dyDescent="0.15">
      <c r="A14" s="16"/>
      <c r="B14" s="14"/>
      <c r="C14" s="10"/>
      <c r="D14" s="14"/>
      <c r="E14" s="10"/>
      <c r="F14" s="15"/>
      <c r="G14" s="15"/>
      <c r="H14" s="10"/>
      <c r="I14" s="10"/>
      <c r="J14" s="10"/>
      <c r="K14" s="10"/>
      <c r="L14" s="10"/>
      <c r="M14" s="10"/>
      <c r="N14" s="10"/>
      <c r="O14" s="14"/>
    </row>
    <row r="15" spans="1:15" ht="24.95" customHeight="1" x14ac:dyDescent="0.15">
      <c r="A15" s="16"/>
      <c r="B15" s="14"/>
      <c r="C15" s="10"/>
      <c r="D15" s="14"/>
      <c r="E15" s="10"/>
      <c r="F15" s="15"/>
      <c r="G15" s="15"/>
      <c r="H15" s="10"/>
      <c r="I15" s="10"/>
      <c r="J15" s="10"/>
      <c r="K15" s="10"/>
      <c r="L15" s="10"/>
      <c r="M15" s="10"/>
      <c r="N15" s="10"/>
      <c r="O15" s="14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6"/>
  <pageMargins left="0.19685039370078741" right="0.19685039370078741" top="0.59055118110236227" bottom="0.59055118110236227" header="0.51181102362204722" footer="0.51181102362204722"/>
  <pageSetup paperSize="9" scale="9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 tint="-0.14999847407452621"/>
  </sheetPr>
  <dimension ref="A1:O9"/>
  <sheetViews>
    <sheetView view="pageBreakPreview" zoomScale="80" zoomScaleNormal="75" zoomScaleSheetLayoutView="80" workbookViewId="0">
      <selection activeCell="L11" sqref="L11"/>
    </sheetView>
  </sheetViews>
  <sheetFormatPr defaultRowHeight="24.95" customHeight="1" x14ac:dyDescent="0.15"/>
  <cols>
    <col min="1" max="1" width="9.875" customWidth="1"/>
    <col min="2" max="2" width="5.75" customWidth="1"/>
    <col min="3" max="3" width="8.25" customWidth="1"/>
    <col min="4" max="4" width="33.5" customWidth="1"/>
    <col min="5" max="5" width="4.125" customWidth="1"/>
    <col min="6" max="6" width="9.625" customWidth="1"/>
    <col min="7" max="7" width="10.625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9.625" customWidth="1"/>
    <col min="13" max="13" width="10.625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26</v>
      </c>
      <c r="F1" s="8" t="s">
        <v>112</v>
      </c>
    </row>
    <row r="2" spans="1:15" ht="20.100000000000001" customHeight="1" x14ac:dyDescent="0.15">
      <c r="A2" s="2"/>
      <c r="B2" s="3" t="s">
        <v>20</v>
      </c>
      <c r="C2" s="4"/>
    </row>
    <row r="3" spans="1:15" ht="20.100000000000001" customHeight="1" x14ac:dyDescent="0.15">
      <c r="A3" s="5" t="s">
        <v>27</v>
      </c>
      <c r="B3" s="12" t="s">
        <v>18</v>
      </c>
      <c r="C3" s="11" t="s">
        <v>54</v>
      </c>
      <c r="F3" s="7" t="s">
        <v>28</v>
      </c>
    </row>
    <row r="4" spans="1:15" ht="24" customHeight="1" x14ac:dyDescent="0.15">
      <c r="A4" s="6" t="s">
        <v>29</v>
      </c>
      <c r="B4" s="13" t="s">
        <v>23</v>
      </c>
      <c r="C4" s="21" t="s">
        <v>55</v>
      </c>
      <c r="F4" s="7" t="s">
        <v>56</v>
      </c>
      <c r="G4" s="7"/>
      <c r="H4" s="7"/>
      <c r="I4" s="7"/>
    </row>
    <row r="5" spans="1:15" ht="24.95" customHeight="1" x14ac:dyDescent="0.15">
      <c r="N5" s="24" t="s">
        <v>97</v>
      </c>
    </row>
    <row r="6" spans="1:15" ht="24.95" customHeight="1" x14ac:dyDescent="0.15">
      <c r="A6" s="67" t="s">
        <v>30</v>
      </c>
      <c r="B6" s="68" t="s">
        <v>31</v>
      </c>
      <c r="C6" s="68" t="s">
        <v>32</v>
      </c>
      <c r="D6" s="67" t="s">
        <v>33</v>
      </c>
      <c r="E6" s="67" t="s">
        <v>34</v>
      </c>
      <c r="F6" s="67"/>
      <c r="G6" s="67"/>
      <c r="H6" s="67" t="s">
        <v>35</v>
      </c>
      <c r="I6" s="67"/>
      <c r="J6" s="67"/>
      <c r="K6" s="67" t="s">
        <v>36</v>
      </c>
      <c r="L6" s="67"/>
      <c r="M6" s="67"/>
      <c r="N6" s="68" t="s">
        <v>37</v>
      </c>
      <c r="O6" s="67" t="s">
        <v>38</v>
      </c>
    </row>
    <row r="7" spans="1:15" ht="24.95" customHeight="1" x14ac:dyDescent="0.15">
      <c r="A7" s="67"/>
      <c r="B7" s="67"/>
      <c r="C7" s="68"/>
      <c r="D7" s="67"/>
      <c r="E7" s="9" t="s">
        <v>39</v>
      </c>
      <c r="F7" s="9" t="s">
        <v>40</v>
      </c>
      <c r="G7" s="9" t="s">
        <v>41</v>
      </c>
      <c r="H7" s="9" t="s">
        <v>39</v>
      </c>
      <c r="I7" s="9" t="s">
        <v>40</v>
      </c>
      <c r="J7" s="9" t="s">
        <v>41</v>
      </c>
      <c r="K7" s="9" t="s">
        <v>39</v>
      </c>
      <c r="L7" s="9" t="s">
        <v>40</v>
      </c>
      <c r="M7" s="9" t="s">
        <v>41</v>
      </c>
      <c r="N7" s="68"/>
      <c r="O7" s="67"/>
    </row>
    <row r="8" spans="1:15" ht="24.95" customHeight="1" x14ac:dyDescent="0.15">
      <c r="A8" s="16">
        <v>41627</v>
      </c>
      <c r="B8" s="14"/>
      <c r="C8" s="14" t="s">
        <v>109</v>
      </c>
      <c r="D8" s="14" t="s">
        <v>120</v>
      </c>
      <c r="E8" s="10">
        <v>1</v>
      </c>
      <c r="F8" s="15">
        <v>49560</v>
      </c>
      <c r="G8" s="15">
        <f>E8*F8</f>
        <v>49560</v>
      </c>
      <c r="H8" s="10"/>
      <c r="I8" s="10"/>
      <c r="J8" s="10"/>
      <c r="K8" s="10">
        <f>E8-H8</f>
        <v>1</v>
      </c>
      <c r="L8" s="10"/>
      <c r="M8" s="15">
        <f>G8-J8</f>
        <v>49560</v>
      </c>
      <c r="N8" s="10"/>
      <c r="O8" s="32" t="s">
        <v>199</v>
      </c>
    </row>
    <row r="9" spans="1:15" ht="24.95" customHeight="1" x14ac:dyDescent="0.15">
      <c r="A9" s="16"/>
      <c r="B9" s="14"/>
      <c r="C9" s="10"/>
      <c r="D9" s="14"/>
      <c r="E9" s="10"/>
      <c r="F9" s="15"/>
      <c r="G9" s="15"/>
      <c r="H9" s="10"/>
      <c r="I9" s="10"/>
      <c r="J9" s="10"/>
      <c r="K9" s="10"/>
      <c r="L9" s="10"/>
      <c r="M9" s="10"/>
      <c r="N9" s="10"/>
      <c r="O9" s="14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6"/>
  <pageMargins left="0.19685039370078741" right="0.19685039370078741" top="0.59055118110236227" bottom="0.59055118110236227" header="0.51181102362204722" footer="0.51181102362204722"/>
  <pageSetup paperSize="9" scale="9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0" tint="-0.14999847407452621"/>
  </sheetPr>
  <dimension ref="A1:O21"/>
  <sheetViews>
    <sheetView view="pageBreakPreview" zoomScale="80" zoomScaleNormal="75" zoomScaleSheetLayoutView="80" workbookViewId="0">
      <selection activeCell="P14" sqref="P14"/>
    </sheetView>
  </sheetViews>
  <sheetFormatPr defaultRowHeight="24.95" customHeight="1" x14ac:dyDescent="0.15"/>
  <cols>
    <col min="1" max="1" width="7.625" customWidth="1"/>
    <col min="2" max="2" width="5.75" customWidth="1"/>
    <col min="3" max="3" width="8.25" customWidth="1"/>
    <col min="4" max="4" width="29" bestFit="1" customWidth="1"/>
    <col min="5" max="5" width="4.125" customWidth="1"/>
    <col min="6" max="6" width="9.625" customWidth="1"/>
    <col min="7" max="7" width="10.625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7.875" bestFit="1" customWidth="1"/>
    <col min="13" max="13" width="10.625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26</v>
      </c>
      <c r="F1" s="8" t="s">
        <v>112</v>
      </c>
    </row>
    <row r="2" spans="1:15" ht="20.100000000000001" customHeight="1" x14ac:dyDescent="0.15">
      <c r="A2" s="2"/>
      <c r="B2" s="3" t="s">
        <v>20</v>
      </c>
      <c r="C2" s="4"/>
    </row>
    <row r="3" spans="1:15" ht="20.100000000000001" customHeight="1" x14ac:dyDescent="0.15">
      <c r="A3" s="5" t="s">
        <v>27</v>
      </c>
      <c r="B3" s="12" t="s">
        <v>18</v>
      </c>
      <c r="C3" s="11" t="s">
        <v>57</v>
      </c>
      <c r="F3" s="7" t="s">
        <v>28</v>
      </c>
    </row>
    <row r="4" spans="1:15" ht="24" customHeight="1" x14ac:dyDescent="0.15">
      <c r="A4" s="6" t="s">
        <v>29</v>
      </c>
      <c r="B4" s="13" t="s">
        <v>23</v>
      </c>
      <c r="C4" s="20" t="s">
        <v>58</v>
      </c>
      <c r="F4" s="7" t="s">
        <v>88</v>
      </c>
      <c r="G4" s="7"/>
      <c r="H4" s="7"/>
      <c r="I4" s="7"/>
    </row>
    <row r="5" spans="1:15" ht="24.95" customHeight="1" x14ac:dyDescent="0.15">
      <c r="N5" s="24" t="s">
        <v>97</v>
      </c>
    </row>
    <row r="6" spans="1:15" ht="24.95" customHeight="1" x14ac:dyDescent="0.15">
      <c r="A6" s="67" t="s">
        <v>30</v>
      </c>
      <c r="B6" s="68" t="s">
        <v>31</v>
      </c>
      <c r="C6" s="68" t="s">
        <v>32</v>
      </c>
      <c r="D6" s="67" t="s">
        <v>33</v>
      </c>
      <c r="E6" s="67" t="s">
        <v>34</v>
      </c>
      <c r="F6" s="67"/>
      <c r="G6" s="67"/>
      <c r="H6" s="67" t="s">
        <v>35</v>
      </c>
      <c r="I6" s="67"/>
      <c r="J6" s="67"/>
      <c r="K6" s="67" t="s">
        <v>36</v>
      </c>
      <c r="L6" s="67"/>
      <c r="M6" s="67"/>
      <c r="N6" s="68" t="s">
        <v>37</v>
      </c>
      <c r="O6" s="67" t="s">
        <v>38</v>
      </c>
    </row>
    <row r="7" spans="1:15" ht="24.95" customHeight="1" x14ac:dyDescent="0.15">
      <c r="A7" s="67"/>
      <c r="B7" s="67"/>
      <c r="C7" s="68"/>
      <c r="D7" s="67"/>
      <c r="E7" s="9" t="s">
        <v>39</v>
      </c>
      <c r="F7" s="9" t="s">
        <v>40</v>
      </c>
      <c r="G7" s="9" t="s">
        <v>41</v>
      </c>
      <c r="H7" s="9" t="s">
        <v>39</v>
      </c>
      <c r="I7" s="9" t="s">
        <v>40</v>
      </c>
      <c r="J7" s="9" t="s">
        <v>41</v>
      </c>
      <c r="K7" s="9" t="s">
        <v>39</v>
      </c>
      <c r="L7" s="9" t="s">
        <v>40</v>
      </c>
      <c r="M7" s="9" t="s">
        <v>41</v>
      </c>
      <c r="N7" s="68"/>
      <c r="O7" s="67"/>
    </row>
    <row r="8" spans="1:15" ht="24.95" customHeight="1" x14ac:dyDescent="0.15">
      <c r="A8" s="76">
        <v>40602</v>
      </c>
      <c r="B8" s="70"/>
      <c r="C8" s="70" t="s">
        <v>109</v>
      </c>
      <c r="D8" s="70" t="s">
        <v>193</v>
      </c>
      <c r="E8" s="71">
        <v>1</v>
      </c>
      <c r="F8" s="72">
        <v>99650</v>
      </c>
      <c r="G8" s="72">
        <f t="shared" ref="G8:G15" si="0">E8*F8</f>
        <v>99650</v>
      </c>
      <c r="H8" s="71">
        <v>1</v>
      </c>
      <c r="I8" s="72">
        <v>99650</v>
      </c>
      <c r="J8" s="72">
        <v>99650</v>
      </c>
      <c r="K8" s="71"/>
      <c r="L8" s="71"/>
      <c r="M8" s="72"/>
      <c r="N8" s="71"/>
      <c r="O8" s="73" t="s">
        <v>123</v>
      </c>
    </row>
    <row r="9" spans="1:15" ht="24.95" customHeight="1" x14ac:dyDescent="0.15">
      <c r="A9" s="30">
        <v>41213</v>
      </c>
      <c r="B9" s="14"/>
      <c r="C9" s="14" t="s">
        <v>109</v>
      </c>
      <c r="D9" s="14" t="s">
        <v>115</v>
      </c>
      <c r="E9" s="10">
        <v>1</v>
      </c>
      <c r="F9" s="15">
        <v>99650</v>
      </c>
      <c r="G9" s="15">
        <f t="shared" si="0"/>
        <v>99650</v>
      </c>
      <c r="H9" s="10"/>
      <c r="I9" s="10"/>
      <c r="J9" s="10"/>
      <c r="K9" s="10">
        <v>1</v>
      </c>
      <c r="L9" s="15">
        <v>99650</v>
      </c>
      <c r="M9" s="15">
        <f t="shared" ref="M9:M15" si="1">K9*L9</f>
        <v>99650</v>
      </c>
      <c r="N9" s="10"/>
      <c r="O9" s="19" t="s">
        <v>123</v>
      </c>
    </row>
    <row r="10" spans="1:15" ht="24.95" customHeight="1" x14ac:dyDescent="0.15">
      <c r="A10" s="30">
        <v>41968</v>
      </c>
      <c r="B10" s="14"/>
      <c r="C10" s="14" t="s">
        <v>109</v>
      </c>
      <c r="D10" s="14" t="s">
        <v>122</v>
      </c>
      <c r="E10" s="10">
        <v>1</v>
      </c>
      <c r="F10" s="15">
        <v>99900</v>
      </c>
      <c r="G10" s="15">
        <f t="shared" si="0"/>
        <v>99900</v>
      </c>
      <c r="H10" s="10"/>
      <c r="I10" s="10"/>
      <c r="J10" s="10"/>
      <c r="K10" s="10">
        <v>1</v>
      </c>
      <c r="L10" s="15">
        <v>99900</v>
      </c>
      <c r="M10" s="15">
        <f t="shared" si="1"/>
        <v>99900</v>
      </c>
      <c r="N10" s="10"/>
      <c r="O10" s="19" t="s">
        <v>123</v>
      </c>
    </row>
    <row r="11" spans="1:15" ht="24.95" customHeight="1" x14ac:dyDescent="0.15">
      <c r="A11" s="30">
        <v>41968</v>
      </c>
      <c r="B11" s="14"/>
      <c r="C11" s="14" t="s">
        <v>109</v>
      </c>
      <c r="D11" s="14" t="s">
        <v>124</v>
      </c>
      <c r="E11" s="10">
        <v>1</v>
      </c>
      <c r="F11" s="15">
        <v>99900</v>
      </c>
      <c r="G11" s="15">
        <f t="shared" si="0"/>
        <v>99900</v>
      </c>
      <c r="H11" s="10"/>
      <c r="I11" s="10"/>
      <c r="J11" s="10"/>
      <c r="K11" s="10">
        <v>1</v>
      </c>
      <c r="L11" s="15">
        <v>99900</v>
      </c>
      <c r="M11" s="15">
        <f t="shared" si="1"/>
        <v>99900</v>
      </c>
      <c r="N11" s="10"/>
      <c r="O11" s="14" t="s">
        <v>123</v>
      </c>
    </row>
    <row r="12" spans="1:15" ht="24.95" customHeight="1" x14ac:dyDescent="0.15">
      <c r="A12" s="18">
        <v>42775</v>
      </c>
      <c r="B12" s="14"/>
      <c r="C12" s="14" t="s">
        <v>109</v>
      </c>
      <c r="D12" s="14" t="s">
        <v>148</v>
      </c>
      <c r="E12" s="10">
        <v>1</v>
      </c>
      <c r="F12" s="15">
        <v>98000</v>
      </c>
      <c r="G12" s="15">
        <f t="shared" si="0"/>
        <v>98000</v>
      </c>
      <c r="H12" s="10"/>
      <c r="I12" s="10"/>
      <c r="J12" s="10"/>
      <c r="K12" s="10">
        <v>1</v>
      </c>
      <c r="L12" s="15">
        <v>98000</v>
      </c>
      <c r="M12" s="15">
        <f t="shared" si="1"/>
        <v>98000</v>
      </c>
      <c r="N12" s="10"/>
      <c r="O12" s="14" t="s">
        <v>123</v>
      </c>
    </row>
    <row r="13" spans="1:15" ht="24.95" customHeight="1" x14ac:dyDescent="0.15">
      <c r="A13" s="18">
        <v>44183</v>
      </c>
      <c r="B13" s="14"/>
      <c r="C13" s="14" t="s">
        <v>109</v>
      </c>
      <c r="D13" s="14" t="s">
        <v>194</v>
      </c>
      <c r="E13" s="10">
        <v>1</v>
      </c>
      <c r="F13" s="15">
        <v>120000</v>
      </c>
      <c r="G13" s="15">
        <f t="shared" si="0"/>
        <v>120000</v>
      </c>
      <c r="H13" s="10"/>
      <c r="I13" s="10"/>
      <c r="J13" s="10"/>
      <c r="K13" s="10">
        <v>1</v>
      </c>
      <c r="L13" s="15">
        <v>120000</v>
      </c>
      <c r="M13" s="15">
        <f t="shared" si="1"/>
        <v>120000</v>
      </c>
      <c r="N13" s="10"/>
      <c r="O13" s="14" t="s">
        <v>123</v>
      </c>
    </row>
    <row r="14" spans="1:15" s="35" customFormat="1" ht="24.95" customHeight="1" x14ac:dyDescent="0.15">
      <c r="A14" s="36">
        <v>43677</v>
      </c>
      <c r="B14" s="26"/>
      <c r="C14" s="26" t="s">
        <v>109</v>
      </c>
      <c r="D14" s="26" t="s">
        <v>195</v>
      </c>
      <c r="E14" s="27">
        <v>1</v>
      </c>
      <c r="F14" s="28">
        <v>41040</v>
      </c>
      <c r="G14" s="28">
        <f t="shared" si="0"/>
        <v>41040</v>
      </c>
      <c r="H14" s="27"/>
      <c r="I14" s="27"/>
      <c r="J14" s="27"/>
      <c r="K14" s="27">
        <v>1</v>
      </c>
      <c r="L14" s="28">
        <v>41040</v>
      </c>
      <c r="M14" s="28">
        <f t="shared" si="1"/>
        <v>41040</v>
      </c>
      <c r="N14" s="27"/>
      <c r="O14" s="26" t="s">
        <v>196</v>
      </c>
    </row>
    <row r="15" spans="1:15" s="35" customFormat="1" ht="24.95" customHeight="1" x14ac:dyDescent="0.15">
      <c r="A15" s="36">
        <v>45070</v>
      </c>
      <c r="B15" s="26"/>
      <c r="C15" s="26" t="s">
        <v>109</v>
      </c>
      <c r="D15" s="26" t="s">
        <v>194</v>
      </c>
      <c r="E15" s="27">
        <v>1</v>
      </c>
      <c r="F15" s="28">
        <v>135850</v>
      </c>
      <c r="G15" s="28">
        <f t="shared" si="0"/>
        <v>135850</v>
      </c>
      <c r="H15" s="27"/>
      <c r="I15" s="28"/>
      <c r="J15" s="28"/>
      <c r="K15" s="27">
        <v>1</v>
      </c>
      <c r="L15" s="28">
        <v>135850</v>
      </c>
      <c r="M15" s="28">
        <f t="shared" si="1"/>
        <v>135850</v>
      </c>
      <c r="N15" s="27"/>
      <c r="O15" s="26" t="s">
        <v>211</v>
      </c>
    </row>
    <row r="16" spans="1:15" ht="24.95" customHeight="1" x14ac:dyDescent="0.15">
      <c r="A16" s="16"/>
      <c r="B16" s="14"/>
      <c r="C16" s="10"/>
      <c r="D16" s="14"/>
      <c r="E16" s="10"/>
      <c r="F16" s="15"/>
      <c r="G16" s="15"/>
      <c r="H16" s="10"/>
      <c r="I16" s="10"/>
      <c r="J16" s="10"/>
      <c r="K16" s="10"/>
      <c r="L16" s="10"/>
      <c r="M16" s="10"/>
      <c r="N16" s="10"/>
      <c r="O16" s="14"/>
    </row>
    <row r="17" spans="1:15" ht="24.95" customHeight="1" x14ac:dyDescent="0.15">
      <c r="A17" s="16"/>
      <c r="B17" s="14"/>
      <c r="C17" s="10"/>
      <c r="D17" s="14"/>
      <c r="E17" s="10"/>
      <c r="F17" s="15"/>
      <c r="G17" s="15"/>
      <c r="H17" s="10"/>
      <c r="I17" s="10"/>
      <c r="J17" s="10"/>
      <c r="K17" s="10"/>
      <c r="L17" s="10"/>
      <c r="M17" s="10"/>
      <c r="N17" s="10"/>
      <c r="O17" s="14"/>
    </row>
    <row r="18" spans="1:15" ht="24.95" customHeight="1" x14ac:dyDescent="0.15">
      <c r="A18" s="16"/>
      <c r="B18" s="14"/>
      <c r="C18" s="10"/>
      <c r="D18" s="14"/>
      <c r="E18" s="10"/>
      <c r="F18" s="15"/>
      <c r="G18" s="15"/>
      <c r="H18" s="10"/>
      <c r="I18" s="10"/>
      <c r="J18" s="10"/>
      <c r="K18" s="10"/>
      <c r="L18" s="10"/>
      <c r="M18" s="10"/>
      <c r="N18" s="10"/>
      <c r="O18" s="14"/>
    </row>
    <row r="19" spans="1:15" ht="24.95" customHeight="1" x14ac:dyDescent="0.15">
      <c r="A19" s="16"/>
      <c r="B19" s="14"/>
      <c r="C19" s="10"/>
      <c r="D19" s="14"/>
      <c r="E19" s="10"/>
      <c r="F19" s="15"/>
      <c r="G19" s="15"/>
      <c r="H19" s="10"/>
      <c r="I19" s="10"/>
      <c r="J19" s="10"/>
      <c r="K19" s="10"/>
      <c r="L19" s="10"/>
      <c r="M19" s="10"/>
      <c r="N19" s="10"/>
      <c r="O19" s="14"/>
    </row>
    <row r="20" spans="1:15" ht="24.95" customHeight="1" x14ac:dyDescent="0.15">
      <c r="A20" s="16"/>
      <c r="B20" s="14"/>
      <c r="C20" s="10"/>
      <c r="D20" s="14"/>
      <c r="E20" s="10"/>
      <c r="F20" s="15"/>
      <c r="G20" s="15"/>
      <c r="H20" s="10"/>
      <c r="I20" s="10"/>
      <c r="J20" s="10"/>
      <c r="K20" s="10"/>
      <c r="L20" s="10"/>
      <c r="M20" s="10"/>
      <c r="N20" s="10"/>
      <c r="O20" s="14"/>
    </row>
    <row r="21" spans="1:15" ht="24.95" customHeight="1" x14ac:dyDescent="0.15">
      <c r="A21" s="16"/>
      <c r="B21" s="14"/>
      <c r="C21" s="10"/>
      <c r="D21" s="14"/>
      <c r="E21" s="10"/>
      <c r="F21" s="15"/>
      <c r="G21" s="15"/>
      <c r="H21" s="10"/>
      <c r="I21" s="10"/>
      <c r="J21" s="10"/>
      <c r="K21" s="10"/>
      <c r="L21" s="10"/>
      <c r="M21" s="10"/>
      <c r="N21" s="10"/>
      <c r="O21" s="14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6"/>
  <pageMargins left="0.19685039370078741" right="0.19685039370078741" top="0.59055118110236227" bottom="0.59055118110236227" header="0.51181102362204722" footer="0.51181102362204722"/>
  <pageSetup paperSize="9" scale="9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0" tint="-0.14999847407452621"/>
  </sheetPr>
  <dimension ref="A1:O10"/>
  <sheetViews>
    <sheetView view="pageBreakPreview" zoomScale="80" zoomScaleNormal="75" zoomScaleSheetLayoutView="80" workbookViewId="0">
      <selection activeCell="P13" sqref="P13"/>
    </sheetView>
  </sheetViews>
  <sheetFormatPr defaultRowHeight="24.95" customHeight="1" x14ac:dyDescent="0.15"/>
  <cols>
    <col min="1" max="1" width="7.625" customWidth="1"/>
    <col min="2" max="2" width="5.75" customWidth="1"/>
    <col min="3" max="3" width="8.25" customWidth="1"/>
    <col min="4" max="4" width="33" customWidth="1"/>
    <col min="5" max="5" width="4.125" customWidth="1"/>
    <col min="6" max="6" width="9.625" customWidth="1"/>
    <col min="7" max="7" width="10.625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9.625" customWidth="1"/>
    <col min="13" max="13" width="10.625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26</v>
      </c>
      <c r="F1" s="8" t="s">
        <v>112</v>
      </c>
    </row>
    <row r="2" spans="1:15" ht="20.100000000000001" customHeight="1" x14ac:dyDescent="0.15">
      <c r="A2" s="2"/>
      <c r="B2" s="3" t="s">
        <v>20</v>
      </c>
      <c r="C2" s="4"/>
    </row>
    <row r="3" spans="1:15" ht="20.100000000000001" customHeight="1" x14ac:dyDescent="0.15">
      <c r="A3" s="5" t="s">
        <v>27</v>
      </c>
      <c r="B3" s="12" t="s">
        <v>62</v>
      </c>
      <c r="C3" s="11" t="s">
        <v>60</v>
      </c>
      <c r="F3" s="7" t="s">
        <v>28</v>
      </c>
    </row>
    <row r="4" spans="1:15" ht="24" customHeight="1" x14ac:dyDescent="0.15">
      <c r="A4" s="6" t="s">
        <v>29</v>
      </c>
      <c r="B4" s="13" t="s">
        <v>64</v>
      </c>
      <c r="C4" s="17" t="s">
        <v>66</v>
      </c>
      <c r="F4" s="7" t="s">
        <v>105</v>
      </c>
      <c r="G4" s="7"/>
      <c r="H4" s="7"/>
      <c r="I4" s="7"/>
    </row>
    <row r="5" spans="1:15" ht="24.95" customHeight="1" x14ac:dyDescent="0.15">
      <c r="N5" s="24" t="s">
        <v>97</v>
      </c>
    </row>
    <row r="6" spans="1:15" ht="24.95" customHeight="1" x14ac:dyDescent="0.15">
      <c r="A6" s="67" t="s">
        <v>30</v>
      </c>
      <c r="B6" s="68" t="s">
        <v>31</v>
      </c>
      <c r="C6" s="68" t="s">
        <v>32</v>
      </c>
      <c r="D6" s="67" t="s">
        <v>33</v>
      </c>
      <c r="E6" s="67" t="s">
        <v>34</v>
      </c>
      <c r="F6" s="67"/>
      <c r="G6" s="67"/>
      <c r="H6" s="67" t="s">
        <v>35</v>
      </c>
      <c r="I6" s="67"/>
      <c r="J6" s="67"/>
      <c r="K6" s="67" t="s">
        <v>36</v>
      </c>
      <c r="L6" s="67"/>
      <c r="M6" s="67"/>
      <c r="N6" s="68" t="s">
        <v>37</v>
      </c>
      <c r="O6" s="67" t="s">
        <v>38</v>
      </c>
    </row>
    <row r="7" spans="1:15" ht="24.95" customHeight="1" x14ac:dyDescent="0.15">
      <c r="A7" s="67"/>
      <c r="B7" s="67"/>
      <c r="C7" s="68"/>
      <c r="D7" s="67"/>
      <c r="E7" s="9" t="s">
        <v>39</v>
      </c>
      <c r="F7" s="9" t="s">
        <v>40</v>
      </c>
      <c r="G7" s="9" t="s">
        <v>41</v>
      </c>
      <c r="H7" s="9" t="s">
        <v>39</v>
      </c>
      <c r="I7" s="9" t="s">
        <v>40</v>
      </c>
      <c r="J7" s="9" t="s">
        <v>41</v>
      </c>
      <c r="K7" s="9" t="s">
        <v>39</v>
      </c>
      <c r="L7" s="9" t="s">
        <v>40</v>
      </c>
      <c r="M7" s="9" t="s">
        <v>41</v>
      </c>
      <c r="N7" s="68"/>
      <c r="O7" s="67"/>
    </row>
    <row r="8" spans="1:15" ht="24.95" customHeight="1" x14ac:dyDescent="0.15">
      <c r="A8" s="16">
        <v>41676</v>
      </c>
      <c r="B8" s="14"/>
      <c r="C8" s="10" t="s">
        <v>137</v>
      </c>
      <c r="D8" s="19" t="s">
        <v>138</v>
      </c>
      <c r="E8" s="10">
        <v>1</v>
      </c>
      <c r="F8" s="15">
        <v>85000</v>
      </c>
      <c r="G8" s="15">
        <v>85000</v>
      </c>
      <c r="H8" s="10"/>
      <c r="I8" s="10"/>
      <c r="J8" s="10"/>
      <c r="K8" s="10">
        <v>1</v>
      </c>
      <c r="L8" s="10">
        <v>85000</v>
      </c>
      <c r="M8" s="10">
        <v>85000</v>
      </c>
      <c r="N8" s="10"/>
      <c r="O8" s="14" t="s">
        <v>139</v>
      </c>
    </row>
    <row r="9" spans="1:15" ht="24.95" customHeight="1" x14ac:dyDescent="0.15">
      <c r="A9" s="16">
        <v>44370</v>
      </c>
      <c r="B9" s="14"/>
      <c r="C9" s="14" t="s">
        <v>137</v>
      </c>
      <c r="D9" s="14" t="s">
        <v>188</v>
      </c>
      <c r="E9" s="10">
        <v>1</v>
      </c>
      <c r="F9" s="15">
        <v>56000</v>
      </c>
      <c r="G9" s="15">
        <v>56000</v>
      </c>
      <c r="H9" s="10"/>
      <c r="I9" s="10"/>
      <c r="J9" s="10"/>
      <c r="K9" s="10">
        <v>1</v>
      </c>
      <c r="L9" s="10">
        <v>56000</v>
      </c>
      <c r="M9" s="15">
        <v>56000</v>
      </c>
      <c r="N9" s="10"/>
      <c r="O9" s="14" t="s">
        <v>187</v>
      </c>
    </row>
    <row r="10" spans="1:15" ht="24.95" customHeight="1" x14ac:dyDescent="0.15">
      <c r="A10" s="16"/>
      <c r="B10" s="14"/>
      <c r="C10" s="10"/>
      <c r="D10" s="14"/>
      <c r="E10" s="10"/>
      <c r="F10" s="15"/>
      <c r="G10" s="15"/>
      <c r="H10" s="10"/>
      <c r="I10" s="10"/>
      <c r="J10" s="10"/>
      <c r="K10" s="10"/>
      <c r="L10" s="10"/>
      <c r="M10" s="10"/>
      <c r="N10" s="10"/>
      <c r="O10" s="14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6"/>
  <pageMargins left="0.19685039370078741" right="0.19685039370078741" top="0.59055118110236227" bottom="0.59055118110236227" header="0.51181102362204722" footer="0.51181102362204722"/>
  <pageSetup paperSize="9" scale="9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0" tint="-0.14999847407452621"/>
  </sheetPr>
  <dimension ref="A1:O9"/>
  <sheetViews>
    <sheetView view="pageBreakPreview" zoomScale="80" zoomScaleNormal="75" zoomScaleSheetLayoutView="80" workbookViewId="0">
      <selection activeCell="M13" sqref="M13"/>
    </sheetView>
  </sheetViews>
  <sheetFormatPr defaultRowHeight="24.95" customHeight="1" x14ac:dyDescent="0.15"/>
  <cols>
    <col min="1" max="1" width="8.25" customWidth="1"/>
    <col min="2" max="2" width="5.75" customWidth="1"/>
    <col min="3" max="3" width="8.25" customWidth="1"/>
    <col min="4" max="4" width="33.25" customWidth="1"/>
    <col min="5" max="5" width="4.125" customWidth="1"/>
    <col min="6" max="6" width="9.625" customWidth="1"/>
    <col min="7" max="7" width="10.625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9.625" customWidth="1"/>
    <col min="13" max="13" width="10.625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26</v>
      </c>
      <c r="F1" s="8" t="s">
        <v>112</v>
      </c>
    </row>
    <row r="2" spans="1:15" ht="20.100000000000001" customHeight="1" x14ac:dyDescent="0.15">
      <c r="A2" s="2"/>
      <c r="B2" s="3" t="s">
        <v>20</v>
      </c>
      <c r="C2" s="4"/>
    </row>
    <row r="3" spans="1:15" ht="20.100000000000001" customHeight="1" x14ac:dyDescent="0.15">
      <c r="A3" s="5" t="s">
        <v>27</v>
      </c>
      <c r="B3" s="12" t="s">
        <v>61</v>
      </c>
      <c r="C3" s="11" t="s">
        <v>59</v>
      </c>
      <c r="F3" s="7" t="s">
        <v>28</v>
      </c>
    </row>
    <row r="4" spans="1:15" ht="24" customHeight="1" x14ac:dyDescent="0.15">
      <c r="A4" s="6" t="s">
        <v>29</v>
      </c>
      <c r="B4" s="13" t="s">
        <v>63</v>
      </c>
      <c r="C4" s="17" t="s">
        <v>65</v>
      </c>
      <c r="F4" s="7" t="s">
        <v>106</v>
      </c>
      <c r="G4" s="7"/>
      <c r="H4" s="7"/>
      <c r="I4" s="7"/>
    </row>
    <row r="5" spans="1:15" ht="24.95" customHeight="1" x14ac:dyDescent="0.15">
      <c r="N5" s="24" t="s">
        <v>97</v>
      </c>
    </row>
    <row r="6" spans="1:15" ht="24.95" customHeight="1" x14ac:dyDescent="0.15">
      <c r="A6" s="67" t="s">
        <v>30</v>
      </c>
      <c r="B6" s="68" t="s">
        <v>31</v>
      </c>
      <c r="C6" s="68" t="s">
        <v>32</v>
      </c>
      <c r="D6" s="67" t="s">
        <v>33</v>
      </c>
      <c r="E6" s="67" t="s">
        <v>34</v>
      </c>
      <c r="F6" s="67"/>
      <c r="G6" s="67"/>
      <c r="H6" s="67" t="s">
        <v>35</v>
      </c>
      <c r="I6" s="67"/>
      <c r="J6" s="67"/>
      <c r="K6" s="67" t="s">
        <v>36</v>
      </c>
      <c r="L6" s="67"/>
      <c r="M6" s="67"/>
      <c r="N6" s="68" t="s">
        <v>37</v>
      </c>
      <c r="O6" s="67" t="s">
        <v>38</v>
      </c>
    </row>
    <row r="7" spans="1:15" ht="24.95" customHeight="1" x14ac:dyDescent="0.15">
      <c r="A7" s="67"/>
      <c r="B7" s="67"/>
      <c r="C7" s="68"/>
      <c r="D7" s="67"/>
      <c r="E7" s="9" t="s">
        <v>39</v>
      </c>
      <c r="F7" s="9" t="s">
        <v>40</v>
      </c>
      <c r="G7" s="9" t="s">
        <v>41</v>
      </c>
      <c r="H7" s="9" t="s">
        <v>39</v>
      </c>
      <c r="I7" s="9" t="s">
        <v>40</v>
      </c>
      <c r="J7" s="9" t="s">
        <v>41</v>
      </c>
      <c r="K7" s="9" t="s">
        <v>39</v>
      </c>
      <c r="L7" s="9" t="s">
        <v>40</v>
      </c>
      <c r="M7" s="9" t="s">
        <v>41</v>
      </c>
      <c r="N7" s="68"/>
      <c r="O7" s="67"/>
    </row>
    <row r="8" spans="1:15" ht="24.95" customHeight="1" x14ac:dyDescent="0.15">
      <c r="A8" s="16">
        <v>43780</v>
      </c>
      <c r="B8" s="14"/>
      <c r="C8" s="14" t="s">
        <v>109</v>
      </c>
      <c r="D8" s="19" t="s">
        <v>174</v>
      </c>
      <c r="E8" s="10">
        <v>1</v>
      </c>
      <c r="F8" s="15">
        <f>28500+2280</f>
        <v>30780</v>
      </c>
      <c r="G8" s="15">
        <f>28500+2280</f>
        <v>30780</v>
      </c>
      <c r="H8" s="10"/>
      <c r="I8" s="10"/>
      <c r="J8" s="10"/>
      <c r="K8" s="10">
        <v>1</v>
      </c>
      <c r="L8" s="10">
        <v>30780</v>
      </c>
      <c r="M8" s="15">
        <v>30780</v>
      </c>
      <c r="N8" s="10"/>
      <c r="O8" s="14" t="s">
        <v>199</v>
      </c>
    </row>
    <row r="9" spans="1:15" ht="24.95" customHeight="1" x14ac:dyDescent="0.15">
      <c r="A9" s="16"/>
      <c r="B9" s="14"/>
      <c r="C9" s="10"/>
      <c r="D9" s="14"/>
      <c r="E9" s="10"/>
      <c r="F9" s="15"/>
      <c r="G9" s="15"/>
      <c r="H9" s="10"/>
      <c r="I9" s="10"/>
      <c r="J9" s="10"/>
      <c r="K9" s="10"/>
      <c r="L9" s="10"/>
      <c r="M9" s="10"/>
      <c r="N9" s="10"/>
      <c r="O9" s="14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6"/>
  <pageMargins left="0.19685039370078741" right="0.19685039370078741" top="0.59055118110236227" bottom="0.59055118110236227" header="0.51181102362204722" footer="0.51181102362204722"/>
  <pageSetup paperSize="9" scale="9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0" tint="-0.14999847407452621"/>
  </sheetPr>
  <dimension ref="A1:O10"/>
  <sheetViews>
    <sheetView view="pageBreakPreview" zoomScale="80" zoomScaleNormal="75" zoomScaleSheetLayoutView="80" workbookViewId="0">
      <selection activeCell="G18" sqref="G18"/>
    </sheetView>
  </sheetViews>
  <sheetFormatPr defaultRowHeight="24.95" customHeight="1" x14ac:dyDescent="0.15"/>
  <cols>
    <col min="1" max="1" width="8.5" customWidth="1"/>
    <col min="2" max="2" width="5.75" customWidth="1"/>
    <col min="3" max="3" width="8.25" customWidth="1"/>
    <col min="4" max="4" width="33.375" customWidth="1"/>
    <col min="5" max="5" width="4.125" customWidth="1"/>
    <col min="6" max="6" width="9.625" customWidth="1"/>
    <col min="7" max="7" width="10.625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9.625" customWidth="1"/>
    <col min="13" max="13" width="10.625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26</v>
      </c>
      <c r="F1" s="8" t="s">
        <v>112</v>
      </c>
    </row>
    <row r="2" spans="1:15" ht="20.100000000000001" customHeight="1" x14ac:dyDescent="0.15">
      <c r="A2" s="2"/>
      <c r="B2" s="3" t="s">
        <v>20</v>
      </c>
      <c r="C2" s="4"/>
    </row>
    <row r="3" spans="1:15" ht="20.100000000000001" customHeight="1" x14ac:dyDescent="0.15">
      <c r="A3" s="5" t="s">
        <v>27</v>
      </c>
      <c r="B3" s="12" t="s">
        <v>61</v>
      </c>
      <c r="C3" s="11" t="s">
        <v>92</v>
      </c>
      <c r="F3" s="7" t="s">
        <v>28</v>
      </c>
    </row>
    <row r="4" spans="1:15" ht="24" customHeight="1" x14ac:dyDescent="0.15">
      <c r="A4" s="6" t="s">
        <v>29</v>
      </c>
      <c r="B4" s="13" t="s">
        <v>63</v>
      </c>
      <c r="C4" s="20" t="s">
        <v>93</v>
      </c>
      <c r="F4" s="7" t="s">
        <v>95</v>
      </c>
      <c r="G4" s="7"/>
      <c r="H4" s="7"/>
      <c r="I4" s="7"/>
    </row>
    <row r="5" spans="1:15" ht="24.95" customHeight="1" x14ac:dyDescent="0.15">
      <c r="N5" s="24" t="s">
        <v>97</v>
      </c>
    </row>
    <row r="6" spans="1:15" ht="24.95" customHeight="1" x14ac:dyDescent="0.15">
      <c r="A6" s="67" t="s">
        <v>30</v>
      </c>
      <c r="B6" s="68" t="s">
        <v>31</v>
      </c>
      <c r="C6" s="68" t="s">
        <v>32</v>
      </c>
      <c r="D6" s="67" t="s">
        <v>33</v>
      </c>
      <c r="E6" s="67" t="s">
        <v>34</v>
      </c>
      <c r="F6" s="67"/>
      <c r="G6" s="67"/>
      <c r="H6" s="67" t="s">
        <v>35</v>
      </c>
      <c r="I6" s="67"/>
      <c r="J6" s="67"/>
      <c r="K6" s="67" t="s">
        <v>36</v>
      </c>
      <c r="L6" s="67"/>
      <c r="M6" s="67"/>
      <c r="N6" s="68" t="s">
        <v>37</v>
      </c>
      <c r="O6" s="67" t="s">
        <v>38</v>
      </c>
    </row>
    <row r="7" spans="1:15" ht="24.95" customHeight="1" x14ac:dyDescent="0.15">
      <c r="A7" s="67"/>
      <c r="B7" s="67"/>
      <c r="C7" s="68"/>
      <c r="D7" s="67"/>
      <c r="E7" s="9" t="s">
        <v>39</v>
      </c>
      <c r="F7" s="9" t="s">
        <v>40</v>
      </c>
      <c r="G7" s="9" t="s">
        <v>41</v>
      </c>
      <c r="H7" s="9" t="s">
        <v>39</v>
      </c>
      <c r="I7" s="9" t="s">
        <v>40</v>
      </c>
      <c r="J7" s="9" t="s">
        <v>41</v>
      </c>
      <c r="K7" s="9" t="s">
        <v>39</v>
      </c>
      <c r="L7" s="9" t="s">
        <v>40</v>
      </c>
      <c r="M7" s="9" t="s">
        <v>41</v>
      </c>
      <c r="N7" s="68"/>
      <c r="O7" s="67"/>
    </row>
    <row r="8" spans="1:15" ht="24.95" customHeight="1" x14ac:dyDescent="0.15">
      <c r="A8" s="16">
        <v>42638</v>
      </c>
      <c r="B8" s="14"/>
      <c r="C8" s="14" t="s">
        <v>109</v>
      </c>
      <c r="D8" s="14" t="s">
        <v>140</v>
      </c>
      <c r="E8" s="10">
        <v>1</v>
      </c>
      <c r="F8" s="15">
        <v>188000</v>
      </c>
      <c r="G8" s="15">
        <v>188000</v>
      </c>
      <c r="H8" s="10"/>
      <c r="I8" s="10"/>
      <c r="J8" s="10"/>
      <c r="K8" s="10">
        <v>1</v>
      </c>
      <c r="L8" s="15">
        <v>188000</v>
      </c>
      <c r="M8" s="15">
        <v>188000</v>
      </c>
      <c r="N8" s="10"/>
      <c r="O8" s="19" t="s">
        <v>126</v>
      </c>
    </row>
    <row r="9" spans="1:15" ht="24.95" customHeight="1" x14ac:dyDescent="0.15">
      <c r="A9" s="16"/>
      <c r="B9" s="14"/>
      <c r="C9" s="10"/>
      <c r="D9" s="14"/>
      <c r="E9" s="10"/>
      <c r="F9" s="15"/>
      <c r="G9" s="15"/>
      <c r="H9" s="10"/>
      <c r="I9" s="10"/>
      <c r="J9" s="10"/>
      <c r="K9" s="10"/>
      <c r="L9" s="10"/>
      <c r="M9" s="10"/>
      <c r="N9" s="10"/>
      <c r="O9" s="14"/>
    </row>
    <row r="10" spans="1:15" ht="24.95" customHeight="1" x14ac:dyDescent="0.15">
      <c r="A10" s="16"/>
      <c r="B10" s="14"/>
      <c r="C10" s="10"/>
      <c r="D10" s="14"/>
      <c r="E10" s="10"/>
      <c r="F10" s="15"/>
      <c r="G10" s="15"/>
      <c r="H10" s="10"/>
      <c r="I10" s="10"/>
      <c r="J10" s="10"/>
      <c r="K10" s="10"/>
      <c r="L10" s="10"/>
      <c r="M10" s="10"/>
      <c r="N10" s="10"/>
      <c r="O10" s="14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6"/>
  <pageMargins left="0.19685039370078741" right="0.19685039370078741" top="0.59055118110236227" bottom="0.59055118110236227" header="0.51181102362204722" footer="0.51181102362204722"/>
  <pageSetup paperSize="9" scale="98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0" tint="-0.14999847407452621"/>
  </sheetPr>
  <dimension ref="A1:O13"/>
  <sheetViews>
    <sheetView view="pageBreakPreview" zoomScale="80" zoomScaleNormal="75" zoomScaleSheetLayoutView="80" workbookViewId="0">
      <selection activeCell="K8" sqref="K8:M12"/>
    </sheetView>
  </sheetViews>
  <sheetFormatPr defaultRowHeight="24.95" customHeight="1" x14ac:dyDescent="0.15"/>
  <cols>
    <col min="1" max="1" width="7.625" customWidth="1"/>
    <col min="2" max="2" width="5.75" customWidth="1"/>
    <col min="3" max="3" width="8.25" customWidth="1"/>
    <col min="4" max="4" width="33.375" customWidth="1"/>
    <col min="5" max="5" width="4.125" customWidth="1"/>
    <col min="6" max="6" width="9.625" customWidth="1"/>
    <col min="7" max="7" width="10.625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9.625" customWidth="1"/>
    <col min="13" max="13" width="10.625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26</v>
      </c>
      <c r="F1" s="8" t="s">
        <v>112</v>
      </c>
    </row>
    <row r="2" spans="1:15" ht="20.100000000000001" customHeight="1" x14ac:dyDescent="0.15">
      <c r="A2" s="2"/>
      <c r="B2" s="3" t="s">
        <v>20</v>
      </c>
      <c r="C2" s="4"/>
    </row>
    <row r="3" spans="1:15" ht="20.100000000000001" customHeight="1" x14ac:dyDescent="0.15">
      <c r="A3" s="5" t="s">
        <v>27</v>
      </c>
      <c r="B3" s="12" t="s">
        <v>68</v>
      </c>
      <c r="C3" s="11" t="s">
        <v>69</v>
      </c>
      <c r="F3" s="7" t="s">
        <v>28</v>
      </c>
    </row>
    <row r="4" spans="1:15" ht="24" customHeight="1" x14ac:dyDescent="0.15">
      <c r="A4" s="6" t="s">
        <v>29</v>
      </c>
      <c r="B4" s="22" t="s">
        <v>71</v>
      </c>
      <c r="C4" s="20" t="s">
        <v>72</v>
      </c>
      <c r="F4" s="7" t="s">
        <v>91</v>
      </c>
      <c r="G4" s="7"/>
      <c r="H4" s="7"/>
      <c r="I4" s="7"/>
    </row>
    <row r="5" spans="1:15" ht="24.95" customHeight="1" x14ac:dyDescent="0.15">
      <c r="N5" s="24" t="s">
        <v>97</v>
      </c>
    </row>
    <row r="6" spans="1:15" ht="24.95" customHeight="1" x14ac:dyDescent="0.15">
      <c r="A6" s="67" t="s">
        <v>30</v>
      </c>
      <c r="B6" s="68" t="s">
        <v>31</v>
      </c>
      <c r="C6" s="68" t="s">
        <v>32</v>
      </c>
      <c r="D6" s="67" t="s">
        <v>33</v>
      </c>
      <c r="E6" s="67" t="s">
        <v>34</v>
      </c>
      <c r="F6" s="67"/>
      <c r="G6" s="67"/>
      <c r="H6" s="67" t="s">
        <v>35</v>
      </c>
      <c r="I6" s="67"/>
      <c r="J6" s="67"/>
      <c r="K6" s="67" t="s">
        <v>36</v>
      </c>
      <c r="L6" s="67"/>
      <c r="M6" s="67"/>
      <c r="N6" s="68" t="s">
        <v>37</v>
      </c>
      <c r="O6" s="67" t="s">
        <v>38</v>
      </c>
    </row>
    <row r="7" spans="1:15" ht="24.95" customHeight="1" x14ac:dyDescent="0.15">
      <c r="A7" s="67"/>
      <c r="B7" s="67"/>
      <c r="C7" s="68"/>
      <c r="D7" s="67"/>
      <c r="E7" s="9" t="s">
        <v>39</v>
      </c>
      <c r="F7" s="9" t="s">
        <v>40</v>
      </c>
      <c r="G7" s="9" t="s">
        <v>41</v>
      </c>
      <c r="H7" s="9" t="s">
        <v>39</v>
      </c>
      <c r="I7" s="9" t="s">
        <v>40</v>
      </c>
      <c r="J7" s="9" t="s">
        <v>41</v>
      </c>
      <c r="K7" s="9" t="s">
        <v>39</v>
      </c>
      <c r="L7" s="9" t="s">
        <v>40</v>
      </c>
      <c r="M7" s="9" t="s">
        <v>41</v>
      </c>
      <c r="N7" s="68"/>
      <c r="O7" s="67"/>
    </row>
    <row r="8" spans="1:15" ht="24.95" customHeight="1" x14ac:dyDescent="0.15">
      <c r="A8" s="16" t="s">
        <v>154</v>
      </c>
      <c r="B8" s="14"/>
      <c r="C8" s="14" t="s">
        <v>109</v>
      </c>
      <c r="D8" s="14" t="s">
        <v>155</v>
      </c>
      <c r="E8" s="10">
        <v>1</v>
      </c>
      <c r="F8" s="15">
        <v>64800</v>
      </c>
      <c r="G8" s="15">
        <f>SUM(E8*F8)</f>
        <v>64800</v>
      </c>
      <c r="H8" s="10"/>
      <c r="I8" s="10"/>
      <c r="J8" s="10"/>
      <c r="K8" s="10">
        <v>1</v>
      </c>
      <c r="L8" s="15">
        <v>64800</v>
      </c>
      <c r="M8" s="15">
        <f>SUM(K8*L8)</f>
        <v>64800</v>
      </c>
      <c r="N8" s="10"/>
      <c r="O8" s="14" t="s">
        <v>199</v>
      </c>
    </row>
    <row r="9" spans="1:15" s="35" customFormat="1" ht="24.95" customHeight="1" x14ac:dyDescent="0.15">
      <c r="A9" s="37">
        <v>43547</v>
      </c>
      <c r="B9" s="26"/>
      <c r="C9" s="26" t="s">
        <v>109</v>
      </c>
      <c r="D9" s="26" t="s">
        <v>200</v>
      </c>
      <c r="E9" s="27">
        <v>1</v>
      </c>
      <c r="F9" s="28">
        <v>96085</v>
      </c>
      <c r="G9" s="28">
        <v>96085</v>
      </c>
      <c r="H9" s="27"/>
      <c r="I9" s="27"/>
      <c r="J9" s="27"/>
      <c r="K9" s="27">
        <v>1</v>
      </c>
      <c r="L9" s="28">
        <v>96085</v>
      </c>
      <c r="M9" s="28">
        <v>96085</v>
      </c>
      <c r="N9" s="27"/>
      <c r="O9" s="26" t="s">
        <v>199</v>
      </c>
    </row>
    <row r="10" spans="1:15" s="35" customFormat="1" ht="24.95" customHeight="1" x14ac:dyDescent="0.15">
      <c r="A10" s="37">
        <v>43547</v>
      </c>
      <c r="B10" s="26"/>
      <c r="C10" s="26" t="s">
        <v>109</v>
      </c>
      <c r="D10" s="26" t="s">
        <v>207</v>
      </c>
      <c r="E10" s="27">
        <v>1</v>
      </c>
      <c r="F10" s="28">
        <v>51315</v>
      </c>
      <c r="G10" s="28">
        <v>51315</v>
      </c>
      <c r="H10" s="27"/>
      <c r="I10" s="27"/>
      <c r="J10" s="27"/>
      <c r="K10" s="27">
        <v>1</v>
      </c>
      <c r="L10" s="28">
        <v>51315</v>
      </c>
      <c r="M10" s="28">
        <v>51315</v>
      </c>
      <c r="N10" s="27"/>
      <c r="O10" s="26" t="s">
        <v>209</v>
      </c>
    </row>
    <row r="11" spans="1:15" s="35" customFormat="1" ht="24.95" customHeight="1" x14ac:dyDescent="0.15">
      <c r="A11" s="37">
        <v>43547</v>
      </c>
      <c r="B11" s="26"/>
      <c r="C11" s="26" t="s">
        <v>109</v>
      </c>
      <c r="D11" s="26" t="s">
        <v>210</v>
      </c>
      <c r="E11" s="27">
        <v>1</v>
      </c>
      <c r="F11" s="28">
        <v>76972</v>
      </c>
      <c r="G11" s="28">
        <v>76972</v>
      </c>
      <c r="H11" s="27"/>
      <c r="I11" s="27"/>
      <c r="J11" s="27"/>
      <c r="K11" s="27">
        <v>1</v>
      </c>
      <c r="L11" s="28">
        <v>76972</v>
      </c>
      <c r="M11" s="28">
        <v>76972</v>
      </c>
      <c r="N11" s="27"/>
      <c r="O11" s="26" t="s">
        <v>209</v>
      </c>
    </row>
    <row r="12" spans="1:15" s="35" customFormat="1" ht="24.95" customHeight="1" x14ac:dyDescent="0.15">
      <c r="A12" s="37">
        <v>43547</v>
      </c>
      <c r="B12" s="26"/>
      <c r="C12" s="26" t="s">
        <v>109</v>
      </c>
      <c r="D12" s="26" t="s">
        <v>208</v>
      </c>
      <c r="E12" s="27">
        <v>1</v>
      </c>
      <c r="F12" s="28">
        <v>141378</v>
      </c>
      <c r="G12" s="28">
        <v>141378</v>
      </c>
      <c r="H12" s="27"/>
      <c r="I12" s="27"/>
      <c r="J12" s="27"/>
      <c r="K12" s="27">
        <v>1</v>
      </c>
      <c r="L12" s="28">
        <v>141378</v>
      </c>
      <c r="M12" s="28">
        <v>141378</v>
      </c>
      <c r="N12" s="27"/>
      <c r="O12" s="26" t="s">
        <v>209</v>
      </c>
    </row>
    <row r="13" spans="1:15" ht="24.95" customHeight="1" x14ac:dyDescent="0.15">
      <c r="A13" s="16"/>
      <c r="B13" s="14"/>
      <c r="C13" s="10"/>
      <c r="D13" s="14"/>
      <c r="E13" s="10"/>
      <c r="F13" s="15"/>
      <c r="G13" s="15"/>
      <c r="H13" s="10"/>
      <c r="I13" s="10"/>
      <c r="J13" s="10"/>
      <c r="K13" s="10"/>
      <c r="L13" s="10"/>
      <c r="M13" s="10"/>
      <c r="N13" s="10"/>
      <c r="O13" s="14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6"/>
  <pageMargins left="0.19685039370078741" right="0.19685039370078741" top="0.59055118110236227" bottom="0.59055118110236227" header="0.51181102362204722" footer="0.51181102362204722"/>
  <pageSetup paperSize="9" scale="9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0" tint="-0.14999847407452621"/>
  </sheetPr>
  <dimension ref="A1:O9"/>
  <sheetViews>
    <sheetView view="pageBreakPreview" zoomScaleNormal="75" zoomScaleSheetLayoutView="100" workbookViewId="0">
      <selection activeCell="F8" sqref="F8"/>
    </sheetView>
  </sheetViews>
  <sheetFormatPr defaultRowHeight="24.95" customHeight="1" x14ac:dyDescent="0.15"/>
  <cols>
    <col min="1" max="1" width="8.75" customWidth="1"/>
    <col min="2" max="2" width="5.75" customWidth="1"/>
    <col min="3" max="3" width="8.25" customWidth="1"/>
    <col min="4" max="4" width="33.5" customWidth="1"/>
    <col min="5" max="5" width="4.125" customWidth="1"/>
    <col min="6" max="6" width="9.625" customWidth="1"/>
    <col min="7" max="7" width="10.625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9.625" customWidth="1"/>
    <col min="13" max="13" width="10.625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26</v>
      </c>
      <c r="F1" s="8" t="s">
        <v>112</v>
      </c>
    </row>
    <row r="2" spans="1:15" ht="20.100000000000001" customHeight="1" x14ac:dyDescent="0.15">
      <c r="A2" s="2"/>
      <c r="B2" s="3" t="s">
        <v>20</v>
      </c>
      <c r="C2" s="4"/>
    </row>
    <row r="3" spans="1:15" ht="20.100000000000001" customHeight="1" x14ac:dyDescent="0.15">
      <c r="A3" s="5" t="s">
        <v>27</v>
      </c>
      <c r="B3" s="12" t="s">
        <v>67</v>
      </c>
      <c r="C3" s="11" t="s">
        <v>73</v>
      </c>
      <c r="F3" s="7" t="s">
        <v>28</v>
      </c>
    </row>
    <row r="4" spans="1:15" ht="24" customHeight="1" x14ac:dyDescent="0.15">
      <c r="A4" s="6" t="s">
        <v>29</v>
      </c>
      <c r="B4" s="22" t="s">
        <v>70</v>
      </c>
      <c r="C4" s="17" t="s">
        <v>74</v>
      </c>
      <c r="F4" s="7" t="s">
        <v>94</v>
      </c>
      <c r="G4" s="7"/>
      <c r="H4" s="7"/>
      <c r="I4" s="7"/>
    </row>
    <row r="5" spans="1:15" ht="24.95" customHeight="1" x14ac:dyDescent="0.15">
      <c r="N5" s="24" t="s">
        <v>97</v>
      </c>
    </row>
    <row r="6" spans="1:15" ht="24.95" customHeight="1" x14ac:dyDescent="0.15">
      <c r="A6" s="67" t="s">
        <v>30</v>
      </c>
      <c r="B6" s="68" t="s">
        <v>31</v>
      </c>
      <c r="C6" s="68" t="s">
        <v>32</v>
      </c>
      <c r="D6" s="67" t="s">
        <v>33</v>
      </c>
      <c r="E6" s="67" t="s">
        <v>34</v>
      </c>
      <c r="F6" s="67"/>
      <c r="G6" s="67"/>
      <c r="H6" s="67" t="s">
        <v>35</v>
      </c>
      <c r="I6" s="67"/>
      <c r="J6" s="67"/>
      <c r="K6" s="67" t="s">
        <v>36</v>
      </c>
      <c r="L6" s="67"/>
      <c r="M6" s="67"/>
      <c r="N6" s="68" t="s">
        <v>37</v>
      </c>
      <c r="O6" s="67" t="s">
        <v>38</v>
      </c>
    </row>
    <row r="7" spans="1:15" ht="24.95" customHeight="1" x14ac:dyDescent="0.15">
      <c r="A7" s="67"/>
      <c r="B7" s="67"/>
      <c r="C7" s="68"/>
      <c r="D7" s="67"/>
      <c r="E7" s="9" t="s">
        <v>39</v>
      </c>
      <c r="F7" s="9" t="s">
        <v>40</v>
      </c>
      <c r="G7" s="9" t="s">
        <v>41</v>
      </c>
      <c r="H7" s="9" t="s">
        <v>39</v>
      </c>
      <c r="I7" s="9" t="s">
        <v>40</v>
      </c>
      <c r="J7" s="9" t="s">
        <v>41</v>
      </c>
      <c r="K7" s="9" t="s">
        <v>39</v>
      </c>
      <c r="L7" s="9" t="s">
        <v>40</v>
      </c>
      <c r="M7" s="9" t="s">
        <v>41</v>
      </c>
      <c r="N7" s="68"/>
      <c r="O7" s="67"/>
    </row>
    <row r="8" spans="1:15" ht="24.95" customHeight="1" x14ac:dyDescent="0.15">
      <c r="A8" s="16">
        <v>42976</v>
      </c>
      <c r="B8" s="14"/>
      <c r="C8" s="14" t="s">
        <v>109</v>
      </c>
      <c r="D8" s="14" t="s">
        <v>160</v>
      </c>
      <c r="E8" s="10">
        <v>1</v>
      </c>
      <c r="F8" s="15">
        <v>99900</v>
      </c>
      <c r="G8" s="15">
        <v>99900</v>
      </c>
      <c r="H8" s="10"/>
      <c r="I8" s="10"/>
      <c r="J8" s="10"/>
      <c r="K8" s="10">
        <v>1</v>
      </c>
      <c r="L8" s="15">
        <v>99900</v>
      </c>
      <c r="M8" s="15">
        <v>99900</v>
      </c>
      <c r="N8" s="10"/>
      <c r="O8" s="14" t="s">
        <v>199</v>
      </c>
    </row>
    <row r="9" spans="1:15" ht="24.95" customHeight="1" x14ac:dyDescent="0.15">
      <c r="A9" s="16"/>
      <c r="B9" s="14"/>
      <c r="C9" s="10"/>
      <c r="D9" s="14"/>
      <c r="E9" s="10"/>
      <c r="F9" s="15"/>
      <c r="G9" s="15"/>
      <c r="H9" s="10"/>
      <c r="I9" s="10"/>
      <c r="J9" s="10"/>
      <c r="K9" s="10"/>
      <c r="L9" s="10"/>
      <c r="M9" s="10"/>
      <c r="N9" s="10"/>
      <c r="O9" s="14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6"/>
  <pageMargins left="0.19685039370078741" right="0.19685039370078741" top="0.59055118110236227" bottom="0.59055118110236227" header="0.51181102362204722" footer="0.51181102362204722"/>
  <pageSetup paperSize="9" scale="98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0" tint="-0.14999847407452621"/>
  </sheetPr>
  <dimension ref="A1:O31"/>
  <sheetViews>
    <sheetView view="pageBreakPreview" zoomScale="90" zoomScaleNormal="75" zoomScaleSheetLayoutView="90" workbookViewId="0">
      <selection activeCell="G12" sqref="G12"/>
    </sheetView>
  </sheetViews>
  <sheetFormatPr defaultRowHeight="24.95" customHeight="1" x14ac:dyDescent="0.15"/>
  <cols>
    <col min="1" max="1" width="8.25" customWidth="1"/>
    <col min="2" max="2" width="5.75" customWidth="1"/>
    <col min="3" max="3" width="8.25" customWidth="1"/>
    <col min="4" max="4" width="33.875" customWidth="1"/>
    <col min="5" max="5" width="4.125" customWidth="1"/>
    <col min="6" max="6" width="9.625" customWidth="1"/>
    <col min="7" max="7" width="10.625" customWidth="1"/>
    <col min="8" max="8" width="4.125" customWidth="1"/>
    <col min="9" max="9" width="9.625" customWidth="1"/>
    <col min="10" max="10" width="7.875" bestFit="1" customWidth="1"/>
    <col min="11" max="11" width="4.125" customWidth="1"/>
    <col min="12" max="12" width="9.375" customWidth="1"/>
    <col min="13" max="13" width="13.625" customWidth="1"/>
    <col min="14" max="14" width="4.75" customWidth="1"/>
    <col min="15" max="15" width="14" customWidth="1"/>
  </cols>
  <sheetData>
    <row r="1" spans="1:15" ht="24.95" customHeight="1" x14ac:dyDescent="0.2">
      <c r="A1" s="1" t="s">
        <v>26</v>
      </c>
      <c r="F1" s="8" t="s">
        <v>112</v>
      </c>
    </row>
    <row r="2" spans="1:15" ht="20.100000000000001" customHeight="1" x14ac:dyDescent="0.15">
      <c r="A2" s="2"/>
      <c r="B2" s="3" t="s">
        <v>20</v>
      </c>
      <c r="C2" s="4"/>
    </row>
    <row r="3" spans="1:15" ht="20.100000000000001" customHeight="1" x14ac:dyDescent="0.15">
      <c r="A3" s="5" t="s">
        <v>27</v>
      </c>
      <c r="B3" s="12" t="s">
        <v>67</v>
      </c>
      <c r="C3" s="11" t="s">
        <v>75</v>
      </c>
      <c r="F3" s="7" t="s">
        <v>28</v>
      </c>
    </row>
    <row r="4" spans="1:15" ht="24" customHeight="1" x14ac:dyDescent="0.15">
      <c r="A4" s="6" t="s">
        <v>29</v>
      </c>
      <c r="B4" s="22" t="s">
        <v>70</v>
      </c>
      <c r="C4" s="21" t="s">
        <v>76</v>
      </c>
      <c r="F4" s="7" t="s">
        <v>89</v>
      </c>
      <c r="G4" s="7"/>
      <c r="H4" s="7"/>
      <c r="I4" s="7"/>
    </row>
    <row r="5" spans="1:15" ht="24.95" customHeight="1" x14ac:dyDescent="0.15">
      <c r="N5" s="24" t="s">
        <v>97</v>
      </c>
    </row>
    <row r="6" spans="1:15" ht="24.95" customHeight="1" x14ac:dyDescent="0.15">
      <c r="A6" s="67" t="s">
        <v>30</v>
      </c>
      <c r="B6" s="68" t="s">
        <v>31</v>
      </c>
      <c r="C6" s="68" t="s">
        <v>32</v>
      </c>
      <c r="D6" s="67" t="s">
        <v>33</v>
      </c>
      <c r="E6" s="67" t="s">
        <v>34</v>
      </c>
      <c r="F6" s="67"/>
      <c r="G6" s="67"/>
      <c r="H6" s="67" t="s">
        <v>35</v>
      </c>
      <c r="I6" s="67"/>
      <c r="J6" s="67"/>
      <c r="K6" s="67" t="s">
        <v>36</v>
      </c>
      <c r="L6" s="67"/>
      <c r="M6" s="67"/>
      <c r="N6" s="68" t="s">
        <v>37</v>
      </c>
      <c r="O6" s="67" t="s">
        <v>38</v>
      </c>
    </row>
    <row r="7" spans="1:15" ht="24.95" customHeight="1" x14ac:dyDescent="0.15">
      <c r="A7" s="67"/>
      <c r="B7" s="67"/>
      <c r="C7" s="68"/>
      <c r="D7" s="67"/>
      <c r="E7" s="9" t="s">
        <v>39</v>
      </c>
      <c r="F7" s="9" t="s">
        <v>40</v>
      </c>
      <c r="G7" s="9" t="s">
        <v>41</v>
      </c>
      <c r="H7" s="9" t="s">
        <v>39</v>
      </c>
      <c r="I7" s="9" t="s">
        <v>40</v>
      </c>
      <c r="J7" s="9" t="s">
        <v>41</v>
      </c>
      <c r="K7" s="9" t="s">
        <v>39</v>
      </c>
      <c r="L7" s="9" t="s">
        <v>40</v>
      </c>
      <c r="M7" s="9" t="s">
        <v>41</v>
      </c>
      <c r="N7" s="68"/>
      <c r="O7" s="67"/>
    </row>
    <row r="8" spans="1:15" ht="24.95" customHeight="1" x14ac:dyDescent="0.15">
      <c r="A8" s="69">
        <v>40969</v>
      </c>
      <c r="B8" s="70"/>
      <c r="C8" s="70" t="s">
        <v>109</v>
      </c>
      <c r="D8" s="84" t="s">
        <v>129</v>
      </c>
      <c r="E8" s="79">
        <v>1</v>
      </c>
      <c r="F8" s="80">
        <v>80640</v>
      </c>
      <c r="G8" s="80">
        <f t="shared" ref="G8:G16" si="0">E8*F8</f>
        <v>80640</v>
      </c>
      <c r="H8" s="79">
        <v>1</v>
      </c>
      <c r="I8" s="80">
        <v>80640</v>
      </c>
      <c r="J8" s="80">
        <f t="shared" ref="J8" si="1">H8*I8</f>
        <v>80640</v>
      </c>
      <c r="K8" s="79"/>
      <c r="L8" s="79"/>
      <c r="M8" s="80"/>
      <c r="N8" s="79"/>
      <c r="O8" s="82" t="s">
        <v>234</v>
      </c>
    </row>
    <row r="9" spans="1:15" ht="24.95" customHeight="1" x14ac:dyDescent="0.15">
      <c r="A9" s="77">
        <v>41058</v>
      </c>
      <c r="B9" s="70"/>
      <c r="C9" s="78" t="s">
        <v>109</v>
      </c>
      <c r="D9" s="85" t="s">
        <v>152</v>
      </c>
      <c r="E9" s="79">
        <v>2</v>
      </c>
      <c r="F9" s="80">
        <v>84000</v>
      </c>
      <c r="G9" s="80">
        <f t="shared" si="0"/>
        <v>168000</v>
      </c>
      <c r="H9" s="79">
        <v>2</v>
      </c>
      <c r="I9" s="81">
        <v>84000</v>
      </c>
      <c r="J9" s="81">
        <f t="shared" ref="J9:J10" si="2">H9*I9</f>
        <v>168000</v>
      </c>
      <c r="K9" s="79"/>
      <c r="L9" s="79"/>
      <c r="M9" s="80"/>
      <c r="N9" s="79"/>
      <c r="O9" s="82" t="s">
        <v>238</v>
      </c>
    </row>
    <row r="10" spans="1:15" ht="24.95" customHeight="1" x14ac:dyDescent="0.15">
      <c r="A10" s="86">
        <v>41212</v>
      </c>
      <c r="B10" s="70"/>
      <c r="C10" s="70" t="s">
        <v>109</v>
      </c>
      <c r="D10" s="85" t="s">
        <v>119</v>
      </c>
      <c r="E10" s="79">
        <v>1</v>
      </c>
      <c r="F10" s="80">
        <v>88200</v>
      </c>
      <c r="G10" s="80">
        <f t="shared" si="0"/>
        <v>88200</v>
      </c>
      <c r="H10" s="79">
        <v>1</v>
      </c>
      <c r="I10" s="80">
        <v>88200</v>
      </c>
      <c r="J10" s="80">
        <f t="shared" si="2"/>
        <v>88200</v>
      </c>
      <c r="K10" s="79"/>
      <c r="L10" s="79"/>
      <c r="M10" s="80"/>
      <c r="N10" s="79"/>
      <c r="O10" s="82" t="s">
        <v>238</v>
      </c>
    </row>
    <row r="11" spans="1:15" ht="24.95" customHeight="1" x14ac:dyDescent="0.15">
      <c r="A11" s="86">
        <v>41333</v>
      </c>
      <c r="B11" s="70"/>
      <c r="C11" s="70" t="s">
        <v>109</v>
      </c>
      <c r="D11" s="87" t="s">
        <v>221</v>
      </c>
      <c r="E11" s="79">
        <v>1</v>
      </c>
      <c r="F11" s="80">
        <v>93450</v>
      </c>
      <c r="G11" s="80">
        <v>93450</v>
      </c>
      <c r="H11" s="79">
        <v>1</v>
      </c>
      <c r="I11" s="81">
        <v>93450</v>
      </c>
      <c r="J11" s="81">
        <f t="shared" ref="J11:J12" si="3">H11*I11</f>
        <v>93450</v>
      </c>
      <c r="K11" s="79"/>
      <c r="L11" s="79"/>
      <c r="M11" s="80"/>
      <c r="N11" s="79"/>
      <c r="O11" s="82" t="s">
        <v>238</v>
      </c>
    </row>
    <row r="12" spans="1:15" ht="24.95" customHeight="1" x14ac:dyDescent="0.15">
      <c r="A12" s="77">
        <v>41708</v>
      </c>
      <c r="B12" s="70"/>
      <c r="C12" s="78" t="s">
        <v>109</v>
      </c>
      <c r="D12" s="83" t="s">
        <v>130</v>
      </c>
      <c r="E12" s="79">
        <v>2</v>
      </c>
      <c r="F12" s="80">
        <v>84315</v>
      </c>
      <c r="G12" s="80">
        <f t="shared" si="0"/>
        <v>168630</v>
      </c>
      <c r="H12" s="79">
        <v>2</v>
      </c>
      <c r="I12" s="80">
        <v>84315</v>
      </c>
      <c r="J12" s="80">
        <f t="shared" si="3"/>
        <v>168630</v>
      </c>
      <c r="K12" s="79"/>
      <c r="L12" s="79"/>
      <c r="M12" s="80"/>
      <c r="N12" s="79"/>
      <c r="O12" s="82" t="s">
        <v>234</v>
      </c>
    </row>
    <row r="13" spans="1:15" ht="24.95" customHeight="1" x14ac:dyDescent="0.15">
      <c r="A13" s="69">
        <v>42072</v>
      </c>
      <c r="B13" s="70"/>
      <c r="C13" s="78" t="s">
        <v>109</v>
      </c>
      <c r="D13" s="83" t="s">
        <v>166</v>
      </c>
      <c r="E13" s="79">
        <v>1</v>
      </c>
      <c r="F13" s="80">
        <v>97200</v>
      </c>
      <c r="G13" s="80">
        <f t="shared" si="0"/>
        <v>97200</v>
      </c>
      <c r="H13" s="79">
        <v>1</v>
      </c>
      <c r="I13" s="81">
        <v>97200</v>
      </c>
      <c r="J13" s="81">
        <f t="shared" ref="J13" si="4">H13*I13</f>
        <v>97200</v>
      </c>
      <c r="K13" s="79"/>
      <c r="L13" s="79"/>
      <c r="M13" s="80"/>
      <c r="N13" s="79"/>
      <c r="O13" s="82" t="s">
        <v>239</v>
      </c>
    </row>
    <row r="14" spans="1:15" ht="24.95" customHeight="1" x14ac:dyDescent="0.15">
      <c r="A14" s="33">
        <v>42443</v>
      </c>
      <c r="B14" s="34"/>
      <c r="C14" s="59" t="s">
        <v>109</v>
      </c>
      <c r="D14" s="58" t="s">
        <v>165</v>
      </c>
      <c r="E14" s="50">
        <v>1</v>
      </c>
      <c r="F14" s="51">
        <v>93744</v>
      </c>
      <c r="G14" s="52">
        <f t="shared" si="0"/>
        <v>93744</v>
      </c>
      <c r="H14" s="50"/>
      <c r="I14" s="50"/>
      <c r="J14" s="50"/>
      <c r="K14" s="50">
        <v>1</v>
      </c>
      <c r="L14" s="51">
        <v>93744</v>
      </c>
      <c r="M14" s="52">
        <f t="shared" ref="M14:M16" si="5">K14*L14</f>
        <v>93744</v>
      </c>
      <c r="N14" s="50"/>
      <c r="O14" s="54" t="s">
        <v>121</v>
      </c>
    </row>
    <row r="15" spans="1:15" ht="24.95" customHeight="1" x14ac:dyDescent="0.15">
      <c r="A15" s="33">
        <v>42752</v>
      </c>
      <c r="B15" s="34"/>
      <c r="C15" s="59" t="s">
        <v>109</v>
      </c>
      <c r="D15" s="57" t="s">
        <v>151</v>
      </c>
      <c r="E15" s="50">
        <v>1</v>
      </c>
      <c r="F15" s="51">
        <v>81864</v>
      </c>
      <c r="G15" s="52">
        <f t="shared" si="0"/>
        <v>81864</v>
      </c>
      <c r="H15" s="50"/>
      <c r="I15" s="50"/>
      <c r="J15" s="50"/>
      <c r="K15" s="50">
        <v>1</v>
      </c>
      <c r="L15" s="51">
        <v>81864</v>
      </c>
      <c r="M15" s="52">
        <f t="shared" si="5"/>
        <v>81864</v>
      </c>
      <c r="N15" s="50"/>
      <c r="O15" s="54" t="s">
        <v>121</v>
      </c>
    </row>
    <row r="16" spans="1:15" ht="24.95" customHeight="1" x14ac:dyDescent="0.15">
      <c r="A16" s="33">
        <v>43105</v>
      </c>
      <c r="B16" s="34"/>
      <c r="C16" s="59" t="s">
        <v>109</v>
      </c>
      <c r="D16" s="58" t="s">
        <v>167</v>
      </c>
      <c r="E16" s="50">
        <v>3</v>
      </c>
      <c r="F16" s="51">
        <v>91800</v>
      </c>
      <c r="G16" s="52">
        <f t="shared" si="0"/>
        <v>275400</v>
      </c>
      <c r="H16" s="50"/>
      <c r="I16" s="50"/>
      <c r="J16" s="50"/>
      <c r="K16" s="50">
        <v>3</v>
      </c>
      <c r="L16" s="51">
        <v>91800</v>
      </c>
      <c r="M16" s="52">
        <f t="shared" si="5"/>
        <v>275400</v>
      </c>
      <c r="N16" s="50"/>
      <c r="O16" s="54" t="s">
        <v>121</v>
      </c>
    </row>
    <row r="17" spans="1:15" ht="24.95" customHeight="1" x14ac:dyDescent="0.15">
      <c r="A17" s="33">
        <v>43177</v>
      </c>
      <c r="B17" s="34"/>
      <c r="C17" s="60" t="s">
        <v>109</v>
      </c>
      <c r="D17" s="61" t="s">
        <v>168</v>
      </c>
      <c r="E17" s="61">
        <v>2</v>
      </c>
      <c r="F17" s="62">
        <v>91800</v>
      </c>
      <c r="G17" s="63">
        <v>183600</v>
      </c>
      <c r="H17" s="50"/>
      <c r="I17" s="51"/>
      <c r="J17" s="51"/>
      <c r="K17" s="61">
        <v>2</v>
      </c>
      <c r="L17" s="62">
        <v>91800</v>
      </c>
      <c r="M17" s="63">
        <v>183600</v>
      </c>
      <c r="N17" s="50"/>
      <c r="O17" s="54" t="s">
        <v>121</v>
      </c>
    </row>
    <row r="18" spans="1:15" ht="24.95" customHeight="1" x14ac:dyDescent="0.15">
      <c r="A18" s="33">
        <v>43551</v>
      </c>
      <c r="B18" s="34"/>
      <c r="C18" s="59" t="s">
        <v>109</v>
      </c>
      <c r="D18" s="58" t="s">
        <v>172</v>
      </c>
      <c r="E18" s="50">
        <v>2</v>
      </c>
      <c r="F18" s="51">
        <v>75600</v>
      </c>
      <c r="G18" s="52">
        <v>151200</v>
      </c>
      <c r="H18" s="50"/>
      <c r="I18" s="63"/>
      <c r="J18" s="63"/>
      <c r="K18" s="50">
        <v>2</v>
      </c>
      <c r="L18" s="51">
        <v>75600</v>
      </c>
      <c r="M18" s="52">
        <v>151200</v>
      </c>
      <c r="N18" s="50"/>
      <c r="O18" s="54" t="s">
        <v>121</v>
      </c>
    </row>
    <row r="19" spans="1:15" ht="24.95" customHeight="1" x14ac:dyDescent="0.15">
      <c r="A19" s="33">
        <v>43551</v>
      </c>
      <c r="B19" s="34"/>
      <c r="C19" s="59" t="s">
        <v>109</v>
      </c>
      <c r="D19" s="57" t="s">
        <v>171</v>
      </c>
      <c r="E19" s="50">
        <v>2</v>
      </c>
      <c r="F19" s="51">
        <v>75600</v>
      </c>
      <c r="G19" s="52">
        <v>151200</v>
      </c>
      <c r="H19" s="50"/>
      <c r="I19" s="52"/>
      <c r="J19" s="63"/>
      <c r="K19" s="50">
        <v>2</v>
      </c>
      <c r="L19" s="51">
        <v>75600</v>
      </c>
      <c r="M19" s="52">
        <v>151200</v>
      </c>
      <c r="N19" s="50"/>
      <c r="O19" s="54" t="s">
        <v>222</v>
      </c>
    </row>
    <row r="20" spans="1:15" ht="24.95" customHeight="1" x14ac:dyDescent="0.15">
      <c r="A20" s="69">
        <v>43551</v>
      </c>
      <c r="B20" s="70"/>
      <c r="C20" s="78" t="s">
        <v>109</v>
      </c>
      <c r="D20" s="83" t="s">
        <v>171</v>
      </c>
      <c r="E20" s="79">
        <v>1</v>
      </c>
      <c r="F20" s="80">
        <v>75600</v>
      </c>
      <c r="G20" s="80">
        <v>75600</v>
      </c>
      <c r="H20" s="79">
        <v>1</v>
      </c>
      <c r="I20" s="79">
        <v>75600</v>
      </c>
      <c r="J20" s="81">
        <f t="shared" ref="J20" si="6">H20*I20</f>
        <v>75600</v>
      </c>
      <c r="K20" s="79"/>
      <c r="L20" s="79"/>
      <c r="M20" s="80"/>
      <c r="N20" s="79"/>
      <c r="O20" s="82" t="s">
        <v>235</v>
      </c>
    </row>
    <row r="21" spans="1:15" ht="24.95" customHeight="1" x14ac:dyDescent="0.15">
      <c r="A21" s="33">
        <v>43606</v>
      </c>
      <c r="B21" s="34"/>
      <c r="C21" s="59" t="s">
        <v>109</v>
      </c>
      <c r="D21" s="53" t="s">
        <v>175</v>
      </c>
      <c r="E21" s="50">
        <v>5</v>
      </c>
      <c r="F21" s="51">
        <v>59475</v>
      </c>
      <c r="G21" s="51">
        <f>E21*F21</f>
        <v>297375</v>
      </c>
      <c r="H21" s="50"/>
      <c r="I21" s="50"/>
      <c r="J21" s="63"/>
      <c r="K21" s="50">
        <v>5</v>
      </c>
      <c r="L21" s="51">
        <v>59475</v>
      </c>
      <c r="M21" s="51">
        <f>K21*L21</f>
        <v>297375</v>
      </c>
      <c r="N21" s="50"/>
      <c r="O21" s="65" t="s">
        <v>227</v>
      </c>
    </row>
    <row r="22" spans="1:15" ht="24.95" customHeight="1" x14ac:dyDescent="0.15">
      <c r="A22" s="33">
        <v>43606</v>
      </c>
      <c r="B22" s="34"/>
      <c r="C22" s="59" t="s">
        <v>109</v>
      </c>
      <c r="D22" s="53" t="s">
        <v>175</v>
      </c>
      <c r="E22" s="61">
        <v>1</v>
      </c>
      <c r="F22" s="62">
        <v>52725</v>
      </c>
      <c r="G22" s="51">
        <f>E22*F22</f>
        <v>52725</v>
      </c>
      <c r="H22" s="50"/>
      <c r="I22" s="50"/>
      <c r="J22" s="63"/>
      <c r="K22" s="61">
        <v>1</v>
      </c>
      <c r="L22" s="62">
        <v>52725</v>
      </c>
      <c r="M22" s="51">
        <f>K22*L22</f>
        <v>52725</v>
      </c>
      <c r="N22" s="50"/>
      <c r="O22" s="65" t="s">
        <v>227</v>
      </c>
    </row>
    <row r="23" spans="1:15" ht="24.95" customHeight="1" x14ac:dyDescent="0.15">
      <c r="A23" s="77">
        <v>43892</v>
      </c>
      <c r="B23" s="78"/>
      <c r="C23" s="78" t="s">
        <v>109</v>
      </c>
      <c r="D23" s="79" t="s">
        <v>213</v>
      </c>
      <c r="E23" s="79">
        <v>1</v>
      </c>
      <c r="F23" s="80">
        <v>88220</v>
      </c>
      <c r="G23" s="80">
        <v>88220</v>
      </c>
      <c r="H23" s="79">
        <v>1</v>
      </c>
      <c r="I23" s="79">
        <v>88220</v>
      </c>
      <c r="J23" s="81">
        <f t="shared" ref="J23:J24" si="7">H23*I23</f>
        <v>88220</v>
      </c>
      <c r="K23" s="79"/>
      <c r="L23" s="79"/>
      <c r="M23" s="80"/>
      <c r="N23" s="79"/>
      <c r="O23" s="82" t="s">
        <v>240</v>
      </c>
    </row>
    <row r="24" spans="1:15" ht="24.95" customHeight="1" x14ac:dyDescent="0.15">
      <c r="A24" s="77">
        <v>44271</v>
      </c>
      <c r="B24" s="78"/>
      <c r="C24" s="78" t="s">
        <v>109</v>
      </c>
      <c r="D24" s="79" t="s">
        <v>212</v>
      </c>
      <c r="E24" s="79">
        <v>2</v>
      </c>
      <c r="F24" s="80">
        <v>82500</v>
      </c>
      <c r="G24" s="80">
        <v>165000</v>
      </c>
      <c r="H24" s="79">
        <v>1</v>
      </c>
      <c r="I24" s="79">
        <v>82500</v>
      </c>
      <c r="J24" s="81">
        <f t="shared" si="7"/>
        <v>82500</v>
      </c>
      <c r="K24" s="79">
        <v>1</v>
      </c>
      <c r="L24" s="79">
        <v>82500</v>
      </c>
      <c r="M24" s="81">
        <f t="shared" ref="M24" si="8">K24*L24</f>
        <v>82500</v>
      </c>
      <c r="N24" s="79"/>
      <c r="O24" s="82" t="s">
        <v>236</v>
      </c>
    </row>
    <row r="25" spans="1:15" ht="24.95" customHeight="1" x14ac:dyDescent="0.15">
      <c r="A25" s="33">
        <v>44280</v>
      </c>
      <c r="B25" s="34"/>
      <c r="C25" s="59" t="s">
        <v>109</v>
      </c>
      <c r="D25" s="53" t="s">
        <v>190</v>
      </c>
      <c r="E25" s="61">
        <v>1</v>
      </c>
      <c r="F25" s="62">
        <v>82500</v>
      </c>
      <c r="G25" s="51">
        <f>E25*F25</f>
        <v>82500</v>
      </c>
      <c r="H25" s="50"/>
      <c r="I25" s="50"/>
      <c r="J25" s="63"/>
      <c r="K25" s="53">
        <v>1</v>
      </c>
      <c r="L25" s="50">
        <v>82500</v>
      </c>
      <c r="M25" s="51">
        <v>82500</v>
      </c>
      <c r="N25" s="50"/>
      <c r="O25" s="59" t="s">
        <v>173</v>
      </c>
    </row>
    <row r="26" spans="1:15" ht="24.95" customHeight="1" x14ac:dyDescent="0.15">
      <c r="A26" s="33">
        <v>44280</v>
      </c>
      <c r="B26" s="34"/>
      <c r="C26" s="59" t="s">
        <v>109</v>
      </c>
      <c r="D26" s="53" t="s">
        <v>189</v>
      </c>
      <c r="E26" s="61">
        <v>1</v>
      </c>
      <c r="F26" s="62">
        <v>82500</v>
      </c>
      <c r="G26" s="51">
        <v>82500</v>
      </c>
      <c r="H26" s="50"/>
      <c r="I26" s="50"/>
      <c r="J26" s="63"/>
      <c r="K26" s="53">
        <v>1</v>
      </c>
      <c r="L26" s="50">
        <v>82500</v>
      </c>
      <c r="M26" s="51">
        <v>82500</v>
      </c>
      <c r="N26" s="50"/>
      <c r="O26" s="59" t="s">
        <v>198</v>
      </c>
    </row>
    <row r="27" spans="1:15" s="35" customFormat="1" ht="24.95" customHeight="1" x14ac:dyDescent="0.15">
      <c r="A27" s="33">
        <v>44645</v>
      </c>
      <c r="B27" s="34"/>
      <c r="C27" s="59" t="s">
        <v>109</v>
      </c>
      <c r="D27" s="53" t="s">
        <v>191</v>
      </c>
      <c r="E27" s="61">
        <v>1</v>
      </c>
      <c r="F27" s="62">
        <v>87560</v>
      </c>
      <c r="G27" s="51">
        <f>E27*F27</f>
        <v>87560</v>
      </c>
      <c r="H27" s="50"/>
      <c r="I27" s="50"/>
      <c r="J27" s="63"/>
      <c r="K27" s="53">
        <v>1</v>
      </c>
      <c r="L27" s="61">
        <v>87560</v>
      </c>
      <c r="M27" s="51">
        <v>87560</v>
      </c>
      <c r="N27" s="61"/>
      <c r="O27" s="60" t="s">
        <v>226</v>
      </c>
    </row>
    <row r="28" spans="1:15" s="35" customFormat="1" ht="24.95" customHeight="1" x14ac:dyDescent="0.15">
      <c r="A28" s="33">
        <v>45010</v>
      </c>
      <c r="B28" s="34"/>
      <c r="C28" s="59" t="s">
        <v>109</v>
      </c>
      <c r="D28" s="53" t="s">
        <v>192</v>
      </c>
      <c r="E28" s="61">
        <v>1</v>
      </c>
      <c r="F28" s="62">
        <v>92070</v>
      </c>
      <c r="G28" s="51">
        <f>E28*F28</f>
        <v>92070</v>
      </c>
      <c r="H28" s="50"/>
      <c r="I28" s="50"/>
      <c r="J28" s="63"/>
      <c r="K28" s="53">
        <v>1</v>
      </c>
      <c r="L28" s="61">
        <v>92070</v>
      </c>
      <c r="M28" s="51">
        <v>92070</v>
      </c>
      <c r="N28" s="61"/>
      <c r="O28" s="60" t="s">
        <v>203</v>
      </c>
    </row>
    <row r="29" spans="1:15" ht="24.95" customHeight="1" x14ac:dyDescent="0.15">
      <c r="A29" s="64">
        <v>45138</v>
      </c>
      <c r="B29" s="60"/>
      <c r="C29" s="60" t="s">
        <v>109</v>
      </c>
      <c r="D29" s="61" t="s">
        <v>214</v>
      </c>
      <c r="E29" s="61">
        <v>2</v>
      </c>
      <c r="F29" s="62">
        <v>95700</v>
      </c>
      <c r="G29" s="62">
        <f>E29*F29</f>
        <v>191400</v>
      </c>
      <c r="H29" s="61"/>
      <c r="I29" s="61"/>
      <c r="J29" s="63"/>
      <c r="K29" s="53">
        <v>2</v>
      </c>
      <c r="L29" s="50">
        <v>95700</v>
      </c>
      <c r="M29" s="51">
        <v>191400</v>
      </c>
      <c r="N29" s="50"/>
      <c r="O29" s="59" t="s">
        <v>228</v>
      </c>
    </row>
    <row r="30" spans="1:15" ht="24.95" customHeight="1" x14ac:dyDescent="0.15">
      <c r="A30" s="56">
        <v>43892</v>
      </c>
      <c r="B30" s="34"/>
      <c r="C30" s="34" t="s">
        <v>180</v>
      </c>
      <c r="D30" s="55" t="s">
        <v>181</v>
      </c>
      <c r="E30" s="53">
        <v>1</v>
      </c>
      <c r="F30" s="52">
        <v>88220</v>
      </c>
      <c r="G30" s="52">
        <f>E30*F30</f>
        <v>88220</v>
      </c>
      <c r="H30" s="53"/>
      <c r="I30" s="53"/>
      <c r="J30" s="50"/>
      <c r="K30" s="53">
        <v>1</v>
      </c>
      <c r="L30" s="50">
        <v>88220</v>
      </c>
      <c r="M30" s="51">
        <v>88220</v>
      </c>
      <c r="N30" s="50"/>
      <c r="O30" s="54" t="s">
        <v>182</v>
      </c>
    </row>
    <row r="31" spans="1:15" ht="24.95" customHeight="1" x14ac:dyDescent="0.15">
      <c r="A31" s="56">
        <v>44144</v>
      </c>
      <c r="B31" s="34"/>
      <c r="C31" s="34" t="s">
        <v>180</v>
      </c>
      <c r="D31" s="66" t="s">
        <v>186</v>
      </c>
      <c r="E31" s="53">
        <v>2</v>
      </c>
      <c r="F31" s="52">
        <v>38390</v>
      </c>
      <c r="G31" s="52">
        <v>73780</v>
      </c>
      <c r="H31" s="53"/>
      <c r="I31" s="53"/>
      <c r="J31" s="61"/>
      <c r="K31" s="53">
        <v>2</v>
      </c>
      <c r="L31" s="50">
        <v>38390</v>
      </c>
      <c r="M31" s="51">
        <v>73780</v>
      </c>
      <c r="N31" s="50"/>
      <c r="O31" s="54" t="s">
        <v>182</v>
      </c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6"/>
  <pageMargins left="0.19685039370078741" right="0.19685039370078741" top="0.59055118110236227" bottom="0.59055118110236227" header="0.51181102362204722" footer="0.51181102362204722"/>
  <pageSetup paperSize="9" scale="97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0" tint="-0.14999847407452621"/>
  </sheetPr>
  <dimension ref="A1:O14"/>
  <sheetViews>
    <sheetView view="pageBreakPreview" zoomScaleNormal="75" zoomScaleSheetLayoutView="100" workbookViewId="0">
      <selection activeCell="M9" sqref="M9"/>
    </sheetView>
  </sheetViews>
  <sheetFormatPr defaultRowHeight="24.95" customHeight="1" x14ac:dyDescent="0.15"/>
  <cols>
    <col min="1" max="1" width="7.625" customWidth="1"/>
    <col min="2" max="2" width="5.75" customWidth="1"/>
    <col min="3" max="3" width="8.25" customWidth="1"/>
    <col min="4" max="4" width="33.5" customWidth="1"/>
    <col min="5" max="5" width="4.125" customWidth="1"/>
    <col min="6" max="6" width="9.625" customWidth="1"/>
    <col min="7" max="7" width="10.625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9.625" customWidth="1"/>
    <col min="13" max="13" width="10.625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26</v>
      </c>
      <c r="F1" s="8" t="s">
        <v>112</v>
      </c>
    </row>
    <row r="2" spans="1:15" ht="20.100000000000001" customHeight="1" x14ac:dyDescent="0.15">
      <c r="A2" s="2"/>
      <c r="B2" s="3" t="s">
        <v>20</v>
      </c>
      <c r="C2" s="4"/>
    </row>
    <row r="3" spans="1:15" ht="20.100000000000001" customHeight="1" x14ac:dyDescent="0.15">
      <c r="A3" s="5" t="s">
        <v>27</v>
      </c>
      <c r="B3" s="12" t="s">
        <v>67</v>
      </c>
      <c r="C3" s="11" t="s">
        <v>90</v>
      </c>
      <c r="F3" s="7" t="s">
        <v>28</v>
      </c>
    </row>
    <row r="4" spans="1:15" ht="24" customHeight="1" x14ac:dyDescent="0.15">
      <c r="A4" s="6" t="s">
        <v>29</v>
      </c>
      <c r="B4" s="22" t="s">
        <v>70</v>
      </c>
      <c r="C4" s="20" t="s">
        <v>77</v>
      </c>
      <c r="F4" s="7" t="s">
        <v>96</v>
      </c>
      <c r="G4" s="7"/>
      <c r="H4" s="7"/>
      <c r="I4" s="7"/>
    </row>
    <row r="5" spans="1:15" ht="24.95" customHeight="1" x14ac:dyDescent="0.15">
      <c r="N5" s="24" t="s">
        <v>97</v>
      </c>
    </row>
    <row r="6" spans="1:15" ht="24.95" customHeight="1" x14ac:dyDescent="0.15">
      <c r="A6" s="67" t="s">
        <v>30</v>
      </c>
      <c r="B6" s="68" t="s">
        <v>31</v>
      </c>
      <c r="C6" s="68" t="s">
        <v>32</v>
      </c>
      <c r="D6" s="67" t="s">
        <v>33</v>
      </c>
      <c r="E6" s="67" t="s">
        <v>34</v>
      </c>
      <c r="F6" s="67"/>
      <c r="G6" s="67"/>
      <c r="H6" s="67" t="s">
        <v>35</v>
      </c>
      <c r="I6" s="67"/>
      <c r="J6" s="67"/>
      <c r="K6" s="67" t="s">
        <v>36</v>
      </c>
      <c r="L6" s="67"/>
      <c r="M6" s="67"/>
      <c r="N6" s="68" t="s">
        <v>37</v>
      </c>
      <c r="O6" s="67" t="s">
        <v>38</v>
      </c>
    </row>
    <row r="7" spans="1:15" ht="24.95" customHeight="1" x14ac:dyDescent="0.15">
      <c r="A7" s="67"/>
      <c r="B7" s="67"/>
      <c r="C7" s="68"/>
      <c r="D7" s="67"/>
      <c r="E7" s="9" t="s">
        <v>39</v>
      </c>
      <c r="F7" s="9" t="s">
        <v>40</v>
      </c>
      <c r="G7" s="9" t="s">
        <v>41</v>
      </c>
      <c r="H7" s="9" t="s">
        <v>39</v>
      </c>
      <c r="I7" s="9" t="s">
        <v>40</v>
      </c>
      <c r="J7" s="9" t="s">
        <v>41</v>
      </c>
      <c r="K7" s="9" t="s">
        <v>39</v>
      </c>
      <c r="L7" s="9" t="s">
        <v>40</v>
      </c>
      <c r="M7" s="9" t="s">
        <v>41</v>
      </c>
      <c r="N7" s="68"/>
      <c r="O7" s="67"/>
    </row>
    <row r="8" spans="1:15" s="49" customFormat="1" ht="24.95" customHeight="1" x14ac:dyDescent="0.15">
      <c r="A8" s="37">
        <v>43990</v>
      </c>
      <c r="B8" s="26"/>
      <c r="C8" s="26" t="s">
        <v>109</v>
      </c>
      <c r="D8" s="41" t="s">
        <v>216</v>
      </c>
      <c r="E8" s="27">
        <v>1</v>
      </c>
      <c r="F8" s="28">
        <v>51260</v>
      </c>
      <c r="G8" s="28">
        <v>51260</v>
      </c>
      <c r="H8" s="27"/>
      <c r="I8" s="27"/>
      <c r="J8" s="27"/>
      <c r="K8" s="27">
        <v>1</v>
      </c>
      <c r="L8" s="28">
        <v>51260</v>
      </c>
      <c r="M8" s="28">
        <v>51260</v>
      </c>
      <c r="N8" s="27"/>
      <c r="O8" s="26" t="s">
        <v>202</v>
      </c>
    </row>
    <row r="9" spans="1:15" s="35" customFormat="1" ht="24.95" customHeight="1" x14ac:dyDescent="0.15">
      <c r="A9" s="37">
        <v>43850</v>
      </c>
      <c r="B9" s="26"/>
      <c r="C9" s="26" t="s">
        <v>109</v>
      </c>
      <c r="D9" s="41" t="s">
        <v>217</v>
      </c>
      <c r="E9" s="27">
        <v>1</v>
      </c>
      <c r="F9" s="28">
        <v>36300</v>
      </c>
      <c r="G9" s="28">
        <v>36300</v>
      </c>
      <c r="H9" s="27"/>
      <c r="I9" s="27"/>
      <c r="J9" s="27"/>
      <c r="K9" s="27">
        <v>1</v>
      </c>
      <c r="L9" s="28">
        <v>36300</v>
      </c>
      <c r="M9" s="28">
        <v>36300</v>
      </c>
      <c r="N9" s="27"/>
      <c r="O9" s="26" t="s">
        <v>202</v>
      </c>
    </row>
    <row r="10" spans="1:15" ht="24.95" customHeight="1" x14ac:dyDescent="0.15">
      <c r="A10" s="16"/>
      <c r="B10" s="14"/>
      <c r="C10" s="10"/>
      <c r="D10" s="14"/>
      <c r="E10" s="10"/>
      <c r="F10" s="15"/>
      <c r="G10" s="15"/>
      <c r="H10" s="10"/>
      <c r="I10" s="10"/>
      <c r="J10" s="10"/>
      <c r="K10" s="10"/>
      <c r="L10" s="10"/>
      <c r="M10" s="15"/>
      <c r="N10" s="10"/>
      <c r="O10" s="14"/>
    </row>
    <row r="11" spans="1:15" ht="24.95" customHeight="1" x14ac:dyDescent="0.15">
      <c r="A11" s="16"/>
      <c r="B11" s="14"/>
      <c r="C11" s="10"/>
      <c r="D11" s="14"/>
      <c r="E11" s="10"/>
      <c r="F11" s="15"/>
      <c r="G11" s="15"/>
      <c r="H11" s="10"/>
      <c r="I11" s="15"/>
      <c r="J11" s="15"/>
      <c r="K11" s="10"/>
      <c r="L11" s="10"/>
      <c r="M11" s="15"/>
      <c r="N11" s="10"/>
      <c r="O11" s="14"/>
    </row>
    <row r="12" spans="1:15" ht="24.95" customHeight="1" x14ac:dyDescent="0.15">
      <c r="A12" s="16"/>
      <c r="B12" s="14"/>
      <c r="C12" s="10"/>
      <c r="D12" s="14"/>
      <c r="E12" s="10"/>
      <c r="F12" s="15"/>
      <c r="G12" s="15"/>
      <c r="H12" s="10"/>
      <c r="I12" s="15"/>
      <c r="J12" s="15"/>
      <c r="K12" s="10"/>
      <c r="L12" s="10"/>
      <c r="M12" s="15"/>
      <c r="N12" s="10"/>
      <c r="O12" s="14"/>
    </row>
    <row r="13" spans="1:15" ht="24.95" customHeight="1" x14ac:dyDescent="0.15">
      <c r="A13" s="16"/>
      <c r="B13" s="14"/>
      <c r="C13" s="10"/>
      <c r="D13" s="14"/>
      <c r="E13" s="10"/>
      <c r="F13" s="15"/>
      <c r="G13" s="15"/>
      <c r="H13" s="10"/>
      <c r="I13" s="15"/>
      <c r="J13" s="15"/>
      <c r="K13" s="10"/>
      <c r="L13" s="10"/>
      <c r="M13" s="15"/>
      <c r="N13" s="10"/>
      <c r="O13" s="14"/>
    </row>
    <row r="14" spans="1:15" ht="24.95" customHeight="1" x14ac:dyDescent="0.15">
      <c r="A14" s="16"/>
      <c r="B14" s="14"/>
      <c r="C14" s="10"/>
      <c r="D14" s="14"/>
      <c r="E14" s="10"/>
      <c r="F14" s="10"/>
      <c r="G14" s="10"/>
      <c r="H14" s="10"/>
      <c r="I14" s="15"/>
      <c r="J14" s="15"/>
      <c r="K14" s="10"/>
      <c r="L14" s="10"/>
      <c r="M14" s="15"/>
      <c r="N14" s="10"/>
      <c r="O14" s="14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6"/>
  <pageMargins left="0.19685039370078741" right="0.19685039370078741" top="0.59055118110236227" bottom="0.59055118110236227" header="0.51181102362204722" footer="0.51181102362204722"/>
  <pageSetup paperSize="9" scale="98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0" tint="-0.14999847407452621"/>
  </sheetPr>
  <dimension ref="A1:O12"/>
  <sheetViews>
    <sheetView view="pageBreakPreview" zoomScale="75" zoomScaleNormal="75" zoomScaleSheetLayoutView="75" workbookViewId="0">
      <selection activeCell="E6" sqref="E6:G6"/>
    </sheetView>
  </sheetViews>
  <sheetFormatPr defaultRowHeight="24.95" customHeight="1" x14ac:dyDescent="0.15"/>
  <cols>
    <col min="1" max="1" width="9.5" customWidth="1"/>
    <col min="2" max="2" width="5.75" customWidth="1"/>
    <col min="3" max="3" width="8.25" customWidth="1"/>
    <col min="4" max="4" width="34.625" customWidth="1"/>
    <col min="5" max="5" width="4.125" customWidth="1"/>
    <col min="6" max="6" width="9.625" customWidth="1"/>
    <col min="7" max="7" width="10.625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8.5" customWidth="1"/>
    <col min="13" max="13" width="10.625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26</v>
      </c>
      <c r="F1" s="8" t="s">
        <v>141</v>
      </c>
    </row>
    <row r="2" spans="1:15" ht="20.100000000000001" customHeight="1" x14ac:dyDescent="0.15">
      <c r="A2" s="2"/>
      <c r="B2" s="3" t="s">
        <v>20</v>
      </c>
      <c r="C2" s="4"/>
    </row>
    <row r="3" spans="1:15" ht="20.100000000000001" customHeight="1" x14ac:dyDescent="0.15">
      <c r="A3" s="5" t="s">
        <v>27</v>
      </c>
      <c r="B3" s="12" t="s">
        <v>78</v>
      </c>
      <c r="C3" s="11" t="s">
        <v>142</v>
      </c>
      <c r="F3" s="7" t="s">
        <v>28</v>
      </c>
    </row>
    <row r="4" spans="1:15" ht="24" customHeight="1" x14ac:dyDescent="0.15">
      <c r="A4" s="6" t="s">
        <v>29</v>
      </c>
      <c r="B4" s="23" t="s">
        <v>110</v>
      </c>
      <c r="C4" s="17" t="s">
        <v>143</v>
      </c>
      <c r="F4" s="7" t="s">
        <v>144</v>
      </c>
      <c r="G4" s="7"/>
      <c r="H4" s="7"/>
      <c r="I4" s="7"/>
    </row>
    <row r="5" spans="1:15" ht="24.95" customHeight="1" x14ac:dyDescent="0.15">
      <c r="N5" s="24" t="s">
        <v>145</v>
      </c>
    </row>
    <row r="6" spans="1:15" ht="24.95" customHeight="1" x14ac:dyDescent="0.15">
      <c r="A6" s="67" t="s">
        <v>30</v>
      </c>
      <c r="B6" s="68" t="s">
        <v>31</v>
      </c>
      <c r="C6" s="68" t="s">
        <v>32</v>
      </c>
      <c r="D6" s="67" t="s">
        <v>33</v>
      </c>
      <c r="E6" s="67" t="s">
        <v>34</v>
      </c>
      <c r="F6" s="67"/>
      <c r="G6" s="67"/>
      <c r="H6" s="67" t="s">
        <v>35</v>
      </c>
      <c r="I6" s="67"/>
      <c r="J6" s="67"/>
      <c r="K6" s="67" t="s">
        <v>36</v>
      </c>
      <c r="L6" s="67"/>
      <c r="M6" s="67"/>
      <c r="N6" s="68" t="s">
        <v>37</v>
      </c>
      <c r="O6" s="67" t="s">
        <v>38</v>
      </c>
    </row>
    <row r="7" spans="1:15" ht="24.95" customHeight="1" x14ac:dyDescent="0.15">
      <c r="A7" s="67"/>
      <c r="B7" s="67"/>
      <c r="C7" s="68"/>
      <c r="D7" s="67"/>
      <c r="E7" s="9" t="s">
        <v>39</v>
      </c>
      <c r="F7" s="9" t="s">
        <v>40</v>
      </c>
      <c r="G7" s="9" t="s">
        <v>41</v>
      </c>
      <c r="H7" s="9" t="s">
        <v>39</v>
      </c>
      <c r="I7" s="9" t="s">
        <v>40</v>
      </c>
      <c r="J7" s="9" t="s">
        <v>41</v>
      </c>
      <c r="K7" s="9" t="s">
        <v>39</v>
      </c>
      <c r="L7" s="9" t="s">
        <v>40</v>
      </c>
      <c r="M7" s="9" t="s">
        <v>41</v>
      </c>
      <c r="N7" s="68"/>
      <c r="O7" s="67"/>
    </row>
    <row r="8" spans="1:15" ht="24.95" customHeight="1" x14ac:dyDescent="0.15">
      <c r="A8" s="69">
        <v>42553</v>
      </c>
      <c r="B8" s="70"/>
      <c r="C8" s="70" t="s">
        <v>109</v>
      </c>
      <c r="D8" s="70" t="s">
        <v>146</v>
      </c>
      <c r="E8" s="71">
        <v>2</v>
      </c>
      <c r="F8" s="72">
        <v>36720</v>
      </c>
      <c r="G8" s="72">
        <f>E8*F8</f>
        <v>73440</v>
      </c>
      <c r="H8" s="71">
        <v>2</v>
      </c>
      <c r="I8" s="72">
        <v>36720</v>
      </c>
      <c r="J8" s="72">
        <f>H8*I8</f>
        <v>73440</v>
      </c>
      <c r="K8" s="71"/>
      <c r="L8" s="71"/>
      <c r="M8" s="72"/>
      <c r="N8" s="71"/>
      <c r="O8" s="73" t="s">
        <v>147</v>
      </c>
    </row>
    <row r="9" spans="1:15" s="35" customFormat="1" ht="24.95" customHeight="1" x14ac:dyDescent="0.15">
      <c r="A9" s="37">
        <v>44454</v>
      </c>
      <c r="B9" s="26"/>
      <c r="C9" s="26" t="s">
        <v>109</v>
      </c>
      <c r="D9" s="26" t="s">
        <v>218</v>
      </c>
      <c r="E9" s="27">
        <v>1</v>
      </c>
      <c r="F9" s="28">
        <v>51370</v>
      </c>
      <c r="G9" s="28">
        <v>51370</v>
      </c>
      <c r="H9" s="27"/>
      <c r="I9" s="27"/>
      <c r="J9" s="27"/>
      <c r="K9" s="27">
        <v>1</v>
      </c>
      <c r="L9" s="28">
        <v>51370</v>
      </c>
      <c r="M9" s="28">
        <v>51370</v>
      </c>
      <c r="N9" s="27"/>
      <c r="O9" s="26" t="s">
        <v>219</v>
      </c>
    </row>
    <row r="10" spans="1:15" ht="24.95" customHeight="1" x14ac:dyDescent="0.15">
      <c r="A10" s="16"/>
      <c r="B10" s="14"/>
      <c r="C10" s="10"/>
      <c r="D10" s="14"/>
      <c r="E10" s="10"/>
      <c r="F10" s="15"/>
      <c r="G10" s="15"/>
      <c r="H10" s="10"/>
      <c r="I10" s="10"/>
      <c r="J10" s="10"/>
      <c r="K10" s="10"/>
      <c r="L10" s="10"/>
      <c r="M10" s="10"/>
      <c r="N10" s="10"/>
      <c r="O10" s="14"/>
    </row>
    <row r="11" spans="1:15" ht="24.95" customHeight="1" x14ac:dyDescent="0.15">
      <c r="A11" s="16"/>
      <c r="B11" s="14"/>
      <c r="C11" s="10"/>
      <c r="D11" s="14"/>
      <c r="E11" s="10"/>
      <c r="F11" s="15"/>
      <c r="G11" s="15"/>
      <c r="H11" s="10"/>
      <c r="I11" s="10"/>
      <c r="J11" s="10"/>
      <c r="K11" s="10"/>
      <c r="L11" s="10"/>
      <c r="M11" s="10"/>
      <c r="N11" s="10"/>
      <c r="O11" s="14"/>
    </row>
    <row r="12" spans="1:15" ht="24.95" customHeight="1" x14ac:dyDescent="0.15">
      <c r="A12" s="16"/>
      <c r="B12" s="14"/>
      <c r="C12" s="10"/>
      <c r="D12" s="14"/>
      <c r="E12" s="10"/>
      <c r="F12" s="15"/>
      <c r="G12" s="15"/>
      <c r="H12" s="10"/>
      <c r="I12" s="10"/>
      <c r="J12" s="10"/>
      <c r="K12" s="10"/>
      <c r="L12" s="10"/>
      <c r="M12" s="10"/>
      <c r="N12" s="10"/>
      <c r="O12" s="14"/>
    </row>
  </sheetData>
  <mergeCells count="9">
    <mergeCell ref="K6:M6"/>
    <mergeCell ref="N6:N7"/>
    <mergeCell ref="O6:O7"/>
    <mergeCell ref="A6:A7"/>
    <mergeCell ref="B6:B7"/>
    <mergeCell ref="C6:C7"/>
    <mergeCell ref="D6:D7"/>
    <mergeCell ref="E6:G6"/>
    <mergeCell ref="H6:J6"/>
  </mergeCells>
  <phoneticPr fontId="26"/>
  <pageMargins left="0.19685039370078741" right="0.19685039370078741" top="0.59055118110236227" bottom="0.59055118110236227" header="0.51181102362204722" footer="0.51181102362204722"/>
  <pageSetup paperSize="9"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</sheetPr>
  <dimension ref="A1:O11"/>
  <sheetViews>
    <sheetView view="pageBreakPreview" zoomScale="80" zoomScaleNormal="75" zoomScaleSheetLayoutView="80" workbookViewId="0">
      <selection activeCell="F13" sqref="F13"/>
    </sheetView>
  </sheetViews>
  <sheetFormatPr defaultRowHeight="24.95" customHeight="1" x14ac:dyDescent="0.15"/>
  <cols>
    <col min="1" max="1" width="9" customWidth="1"/>
    <col min="2" max="2" width="5.75" customWidth="1"/>
    <col min="3" max="3" width="8.25" customWidth="1"/>
    <col min="4" max="4" width="33.625" customWidth="1"/>
    <col min="5" max="5" width="4.125" customWidth="1"/>
    <col min="6" max="6" width="9.625" customWidth="1"/>
    <col min="7" max="7" width="10.625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9.625" customWidth="1"/>
    <col min="13" max="13" width="10.625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26</v>
      </c>
      <c r="F1" s="8" t="s">
        <v>112</v>
      </c>
    </row>
    <row r="2" spans="1:15" ht="20.100000000000001" customHeight="1" x14ac:dyDescent="0.15">
      <c r="A2" s="2"/>
      <c r="B2" s="3" t="s">
        <v>20</v>
      </c>
      <c r="C2" s="4"/>
    </row>
    <row r="3" spans="1:15" ht="20.100000000000001" customHeight="1" x14ac:dyDescent="0.15">
      <c r="A3" s="5" t="s">
        <v>27</v>
      </c>
      <c r="B3" s="12" t="s">
        <v>18</v>
      </c>
      <c r="C3" s="11" t="s">
        <v>43</v>
      </c>
      <c r="F3" s="7" t="s">
        <v>28</v>
      </c>
    </row>
    <row r="4" spans="1:15" ht="24" customHeight="1" x14ac:dyDescent="0.15">
      <c r="A4" s="6" t="s">
        <v>29</v>
      </c>
      <c r="B4" s="13" t="s">
        <v>23</v>
      </c>
      <c r="C4" s="17" t="s">
        <v>44</v>
      </c>
      <c r="F4" s="7" t="s">
        <v>45</v>
      </c>
      <c r="G4" s="7"/>
      <c r="H4" s="7"/>
      <c r="I4" s="7"/>
    </row>
    <row r="5" spans="1:15" ht="24.95" customHeight="1" x14ac:dyDescent="0.15">
      <c r="N5" s="24" t="s">
        <v>97</v>
      </c>
    </row>
    <row r="6" spans="1:15" ht="24.95" customHeight="1" x14ac:dyDescent="0.15">
      <c r="A6" s="67" t="s">
        <v>30</v>
      </c>
      <c r="B6" s="68" t="s">
        <v>31</v>
      </c>
      <c r="C6" s="68" t="s">
        <v>32</v>
      </c>
      <c r="D6" s="67" t="s">
        <v>33</v>
      </c>
      <c r="E6" s="67" t="s">
        <v>34</v>
      </c>
      <c r="F6" s="67"/>
      <c r="G6" s="67"/>
      <c r="H6" s="67" t="s">
        <v>35</v>
      </c>
      <c r="I6" s="67"/>
      <c r="J6" s="67"/>
      <c r="K6" s="67" t="s">
        <v>36</v>
      </c>
      <c r="L6" s="67"/>
      <c r="M6" s="67"/>
      <c r="N6" s="68" t="s">
        <v>37</v>
      </c>
      <c r="O6" s="67" t="s">
        <v>38</v>
      </c>
    </row>
    <row r="7" spans="1:15" ht="24.95" customHeight="1" x14ac:dyDescent="0.15">
      <c r="A7" s="67"/>
      <c r="B7" s="67"/>
      <c r="C7" s="68"/>
      <c r="D7" s="67"/>
      <c r="E7" s="9" t="s">
        <v>39</v>
      </c>
      <c r="F7" s="9" t="s">
        <v>40</v>
      </c>
      <c r="G7" s="9" t="s">
        <v>41</v>
      </c>
      <c r="H7" s="9" t="s">
        <v>39</v>
      </c>
      <c r="I7" s="9" t="s">
        <v>40</v>
      </c>
      <c r="J7" s="9" t="s">
        <v>41</v>
      </c>
      <c r="K7" s="9" t="s">
        <v>39</v>
      </c>
      <c r="L7" s="9" t="s">
        <v>40</v>
      </c>
      <c r="M7" s="9" t="s">
        <v>41</v>
      </c>
      <c r="N7" s="68"/>
      <c r="O7" s="67"/>
    </row>
    <row r="8" spans="1:15" ht="24.95" customHeight="1" x14ac:dyDescent="0.15">
      <c r="A8" s="18">
        <v>42580</v>
      </c>
      <c r="B8" s="14"/>
      <c r="C8" s="14" t="s">
        <v>109</v>
      </c>
      <c r="D8" s="14" t="s">
        <v>156</v>
      </c>
      <c r="E8" s="10">
        <v>1</v>
      </c>
      <c r="F8" s="15">
        <v>32076</v>
      </c>
      <c r="G8" s="15">
        <f>SUM(E8*F8)</f>
        <v>32076</v>
      </c>
      <c r="H8" s="10"/>
      <c r="I8" s="10"/>
      <c r="J8" s="10"/>
      <c r="K8" s="10">
        <v>1</v>
      </c>
      <c r="L8" s="15">
        <v>32076</v>
      </c>
      <c r="M8" s="15">
        <f>SUM(K8*L8)</f>
        <v>32076</v>
      </c>
      <c r="N8" s="10"/>
      <c r="O8" s="14" t="s">
        <v>229</v>
      </c>
    </row>
    <row r="9" spans="1:15" ht="24.95" customHeight="1" x14ac:dyDescent="0.15">
      <c r="A9" s="18"/>
      <c r="B9" s="14"/>
      <c r="C9" s="10"/>
      <c r="D9" s="14"/>
      <c r="E9" s="10"/>
      <c r="F9" s="15"/>
      <c r="G9" s="15"/>
      <c r="H9" s="10"/>
      <c r="I9" s="10"/>
      <c r="J9" s="10"/>
      <c r="K9" s="10"/>
      <c r="L9" s="10"/>
      <c r="M9" s="10"/>
      <c r="N9" s="10"/>
      <c r="O9" s="14"/>
    </row>
    <row r="10" spans="1:15" ht="24.95" customHeight="1" x14ac:dyDescent="0.15">
      <c r="A10" s="18"/>
      <c r="B10" s="14"/>
      <c r="C10" s="10"/>
      <c r="D10" s="14"/>
      <c r="E10" s="10"/>
      <c r="F10" s="15"/>
      <c r="G10" s="15"/>
      <c r="H10" s="10"/>
      <c r="I10" s="10"/>
      <c r="J10" s="10"/>
      <c r="K10" s="10"/>
      <c r="L10" s="10"/>
      <c r="M10" s="10"/>
      <c r="N10" s="10"/>
      <c r="O10" s="14"/>
    </row>
    <row r="11" spans="1:15" ht="24.95" customHeight="1" x14ac:dyDescent="0.15">
      <c r="A11" s="18"/>
      <c r="B11" s="14"/>
      <c r="C11" s="10"/>
      <c r="D11" s="14"/>
      <c r="E11" s="10"/>
      <c r="F11" s="15"/>
      <c r="G11" s="15"/>
      <c r="H11" s="10"/>
      <c r="I11" s="10"/>
      <c r="J11" s="10"/>
      <c r="K11" s="10"/>
      <c r="L11" s="10"/>
      <c r="M11" s="10"/>
      <c r="N11" s="10"/>
      <c r="O11" s="14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6"/>
  <pageMargins left="0.19685039370078741" right="0.19685039370078741" top="0.59055118110236227" bottom="0.59055118110236227" header="0.51181102362204722" footer="0.51181102362204722"/>
  <pageSetup paperSize="9" scale="9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0" tint="-0.14999847407452621"/>
  </sheetPr>
  <dimension ref="A1:O14"/>
  <sheetViews>
    <sheetView view="pageBreakPreview" zoomScale="80" zoomScaleNormal="75" zoomScaleSheetLayoutView="80" workbookViewId="0">
      <selection activeCell="L10" sqref="L10"/>
    </sheetView>
  </sheetViews>
  <sheetFormatPr defaultRowHeight="24.95" customHeight="1" x14ac:dyDescent="0.15"/>
  <cols>
    <col min="1" max="1" width="8" customWidth="1"/>
    <col min="2" max="2" width="5.75" customWidth="1"/>
    <col min="3" max="3" width="8.25" customWidth="1"/>
    <col min="4" max="4" width="33.625" customWidth="1"/>
    <col min="5" max="5" width="4.125" customWidth="1"/>
    <col min="6" max="6" width="9.625" customWidth="1"/>
    <col min="7" max="7" width="10.625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9.625" customWidth="1"/>
    <col min="13" max="13" width="10.625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26</v>
      </c>
      <c r="F1" s="8" t="s">
        <v>112</v>
      </c>
    </row>
    <row r="2" spans="1:15" ht="20.100000000000001" customHeight="1" x14ac:dyDescent="0.15">
      <c r="A2" s="2"/>
      <c r="B2" s="3" t="s">
        <v>20</v>
      </c>
      <c r="C2" s="4"/>
    </row>
    <row r="3" spans="1:15" ht="20.100000000000001" customHeight="1" x14ac:dyDescent="0.15">
      <c r="A3" s="5" t="s">
        <v>27</v>
      </c>
      <c r="B3" s="12" t="s">
        <v>79</v>
      </c>
      <c r="C3" s="11" t="s">
        <v>85</v>
      </c>
      <c r="F3" s="7" t="s">
        <v>28</v>
      </c>
    </row>
    <row r="4" spans="1:15" ht="24" customHeight="1" x14ac:dyDescent="0.15">
      <c r="A4" s="6" t="s">
        <v>29</v>
      </c>
      <c r="B4" s="23" t="s">
        <v>81</v>
      </c>
      <c r="C4" s="20" t="s">
        <v>86</v>
      </c>
      <c r="F4" s="7" t="s">
        <v>87</v>
      </c>
      <c r="G4" s="7"/>
      <c r="H4" s="7"/>
      <c r="I4" s="7"/>
    </row>
    <row r="5" spans="1:15" ht="24.95" customHeight="1" x14ac:dyDescent="0.15">
      <c r="N5" s="24" t="s">
        <v>97</v>
      </c>
    </row>
    <row r="6" spans="1:15" ht="24.95" customHeight="1" x14ac:dyDescent="0.15">
      <c r="A6" s="67" t="s">
        <v>30</v>
      </c>
      <c r="B6" s="68" t="s">
        <v>31</v>
      </c>
      <c r="C6" s="68" t="s">
        <v>32</v>
      </c>
      <c r="D6" s="67" t="s">
        <v>33</v>
      </c>
      <c r="E6" s="67" t="s">
        <v>34</v>
      </c>
      <c r="F6" s="67"/>
      <c r="G6" s="67"/>
      <c r="H6" s="67" t="s">
        <v>35</v>
      </c>
      <c r="I6" s="67"/>
      <c r="J6" s="67"/>
      <c r="K6" s="67" t="s">
        <v>36</v>
      </c>
      <c r="L6" s="67"/>
      <c r="M6" s="67"/>
      <c r="N6" s="68" t="s">
        <v>37</v>
      </c>
      <c r="O6" s="67" t="s">
        <v>38</v>
      </c>
    </row>
    <row r="7" spans="1:15" ht="24.95" customHeight="1" x14ac:dyDescent="0.15">
      <c r="A7" s="67"/>
      <c r="B7" s="67"/>
      <c r="C7" s="68"/>
      <c r="D7" s="67"/>
      <c r="E7" s="9" t="s">
        <v>39</v>
      </c>
      <c r="F7" s="9" t="s">
        <v>40</v>
      </c>
      <c r="G7" s="9" t="s">
        <v>41</v>
      </c>
      <c r="H7" s="9" t="s">
        <v>39</v>
      </c>
      <c r="I7" s="9" t="s">
        <v>40</v>
      </c>
      <c r="J7" s="9" t="s">
        <v>41</v>
      </c>
      <c r="K7" s="9" t="s">
        <v>39</v>
      </c>
      <c r="L7" s="9" t="s">
        <v>40</v>
      </c>
      <c r="M7" s="9" t="s">
        <v>41</v>
      </c>
      <c r="N7" s="68"/>
      <c r="O7" s="67"/>
    </row>
    <row r="8" spans="1:15" ht="24.95" customHeight="1" x14ac:dyDescent="0.15">
      <c r="A8" s="16">
        <v>42502</v>
      </c>
      <c r="B8" s="14"/>
      <c r="C8" s="14" t="s">
        <v>109</v>
      </c>
      <c r="D8" s="14" t="s">
        <v>153</v>
      </c>
      <c r="E8" s="10">
        <v>1</v>
      </c>
      <c r="F8" s="15">
        <v>81648</v>
      </c>
      <c r="G8" s="15">
        <f>E8*F8</f>
        <v>81648</v>
      </c>
      <c r="H8" s="10"/>
      <c r="I8" s="10"/>
      <c r="J8" s="10"/>
      <c r="K8" s="10">
        <v>1</v>
      </c>
      <c r="L8" s="15">
        <v>81648</v>
      </c>
      <c r="M8" s="15">
        <f>K8*L8</f>
        <v>81648</v>
      </c>
      <c r="N8" s="10"/>
      <c r="O8" s="14"/>
    </row>
    <row r="9" spans="1:15" ht="24.95" customHeight="1" x14ac:dyDescent="0.15">
      <c r="A9" s="16"/>
      <c r="B9" s="14"/>
      <c r="C9" s="10"/>
      <c r="D9" s="14"/>
      <c r="E9" s="10"/>
      <c r="F9" s="15"/>
      <c r="G9" s="15"/>
      <c r="H9" s="10"/>
      <c r="I9" s="15"/>
      <c r="J9" s="15"/>
      <c r="K9" s="10"/>
      <c r="L9" s="10"/>
      <c r="M9" s="15"/>
      <c r="N9" s="10"/>
      <c r="O9" s="14"/>
    </row>
    <row r="10" spans="1:15" ht="24.95" customHeight="1" x14ac:dyDescent="0.15">
      <c r="A10" s="16"/>
      <c r="B10" s="14"/>
      <c r="C10" s="10"/>
      <c r="D10" s="14"/>
      <c r="E10" s="10"/>
      <c r="F10" s="15"/>
      <c r="G10" s="15"/>
      <c r="H10" s="10"/>
      <c r="I10" s="10"/>
      <c r="J10" s="10"/>
      <c r="K10" s="10"/>
      <c r="L10" s="10"/>
      <c r="M10" s="10"/>
      <c r="N10" s="10"/>
      <c r="O10" s="14"/>
    </row>
    <row r="11" spans="1:15" ht="24.95" customHeight="1" x14ac:dyDescent="0.15">
      <c r="A11" s="16"/>
      <c r="B11" s="14"/>
      <c r="C11" s="10"/>
      <c r="D11" s="14"/>
      <c r="E11" s="10"/>
      <c r="F11" s="15"/>
      <c r="G11" s="15"/>
      <c r="H11" s="10"/>
      <c r="I11" s="10"/>
      <c r="J11" s="10"/>
      <c r="K11" s="10"/>
      <c r="L11" s="10"/>
      <c r="M11" s="10"/>
      <c r="N11" s="10"/>
      <c r="O11" s="14"/>
    </row>
    <row r="12" spans="1:15" ht="24.95" customHeight="1" x14ac:dyDescent="0.15">
      <c r="A12" s="16"/>
      <c r="B12" s="14"/>
      <c r="C12" s="10"/>
      <c r="D12" s="14"/>
      <c r="E12" s="10"/>
      <c r="F12" s="15"/>
      <c r="G12" s="15"/>
      <c r="H12" s="10"/>
      <c r="I12" s="10"/>
      <c r="J12" s="10"/>
      <c r="K12" s="10"/>
      <c r="L12" s="10"/>
      <c r="M12" s="10"/>
      <c r="N12" s="10"/>
      <c r="O12" s="14"/>
    </row>
    <row r="13" spans="1:15" ht="24.95" customHeight="1" x14ac:dyDescent="0.15">
      <c r="A13" s="16"/>
      <c r="B13" s="14"/>
      <c r="C13" s="10"/>
      <c r="D13" s="14"/>
      <c r="E13" s="10"/>
      <c r="F13" s="15"/>
      <c r="G13" s="15"/>
      <c r="H13" s="10"/>
      <c r="I13" s="10"/>
      <c r="J13" s="10"/>
      <c r="K13" s="10"/>
      <c r="L13" s="10"/>
      <c r="M13" s="10"/>
      <c r="N13" s="10"/>
      <c r="O13" s="14"/>
    </row>
    <row r="14" spans="1:15" ht="24.95" customHeight="1" x14ac:dyDescent="0.15">
      <c r="A14" s="16"/>
      <c r="B14" s="14"/>
      <c r="C14" s="10"/>
      <c r="D14" s="14"/>
      <c r="E14" s="10"/>
      <c r="F14" s="15"/>
      <c r="G14" s="15"/>
      <c r="H14" s="10"/>
      <c r="I14" s="10"/>
      <c r="J14" s="10"/>
      <c r="K14" s="10"/>
      <c r="L14" s="10"/>
      <c r="M14" s="10"/>
      <c r="N14" s="10"/>
      <c r="O14" s="14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6"/>
  <pageMargins left="0.19685039370078741" right="0.19685039370078741" top="0.59055118110236227" bottom="0.59055118110236227" header="0.51181102362204722" footer="0.51181102362204722"/>
  <pageSetup paperSize="9" scale="98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0" tint="-0.14999847407452621"/>
  </sheetPr>
  <dimension ref="A1:O10"/>
  <sheetViews>
    <sheetView view="pageBreakPreview" zoomScaleNormal="75" zoomScaleSheetLayoutView="100" workbookViewId="0">
      <selection activeCell="I9" sqref="I9"/>
    </sheetView>
  </sheetViews>
  <sheetFormatPr defaultRowHeight="24.95" customHeight="1" x14ac:dyDescent="0.15"/>
  <cols>
    <col min="1" max="1" width="8" customWidth="1"/>
    <col min="2" max="2" width="5.75" customWidth="1"/>
    <col min="3" max="3" width="8.25" customWidth="1"/>
    <col min="4" max="4" width="33" customWidth="1"/>
    <col min="5" max="5" width="4.125" customWidth="1"/>
    <col min="6" max="6" width="9.625" customWidth="1"/>
    <col min="7" max="7" width="10.625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9.625" customWidth="1"/>
    <col min="13" max="13" width="10.625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26</v>
      </c>
      <c r="F1" s="8" t="s">
        <v>112</v>
      </c>
    </row>
    <row r="2" spans="1:15" ht="20.100000000000001" customHeight="1" x14ac:dyDescent="0.15">
      <c r="A2" s="2"/>
      <c r="B2" s="3" t="s">
        <v>20</v>
      </c>
      <c r="C2" s="4"/>
    </row>
    <row r="3" spans="1:15" ht="20.100000000000001" customHeight="1" x14ac:dyDescent="0.15">
      <c r="A3" s="5" t="s">
        <v>27</v>
      </c>
      <c r="B3" s="12" t="s">
        <v>80</v>
      </c>
      <c r="C3" s="11" t="s">
        <v>69</v>
      </c>
      <c r="F3" s="7" t="s">
        <v>28</v>
      </c>
    </row>
    <row r="4" spans="1:15" ht="24" customHeight="1" x14ac:dyDescent="0.15">
      <c r="A4" s="6" t="s">
        <v>29</v>
      </c>
      <c r="B4" s="23" t="s">
        <v>82</v>
      </c>
      <c r="C4" s="17" t="s">
        <v>83</v>
      </c>
      <c r="F4" s="7" t="s">
        <v>84</v>
      </c>
      <c r="G4" s="7"/>
      <c r="H4" s="7"/>
      <c r="I4" s="7"/>
    </row>
    <row r="5" spans="1:15" ht="24.95" customHeight="1" x14ac:dyDescent="0.15">
      <c r="N5" s="24" t="s">
        <v>97</v>
      </c>
    </row>
    <row r="6" spans="1:15" ht="24.95" customHeight="1" x14ac:dyDescent="0.15">
      <c r="A6" s="67" t="s">
        <v>30</v>
      </c>
      <c r="B6" s="68" t="s">
        <v>31</v>
      </c>
      <c r="C6" s="68" t="s">
        <v>32</v>
      </c>
      <c r="D6" s="67" t="s">
        <v>33</v>
      </c>
      <c r="E6" s="67" t="s">
        <v>34</v>
      </c>
      <c r="F6" s="67"/>
      <c r="G6" s="67"/>
      <c r="H6" s="67" t="s">
        <v>35</v>
      </c>
      <c r="I6" s="67"/>
      <c r="J6" s="67"/>
      <c r="K6" s="67" t="s">
        <v>36</v>
      </c>
      <c r="L6" s="67"/>
      <c r="M6" s="67"/>
      <c r="N6" s="68" t="s">
        <v>37</v>
      </c>
      <c r="O6" s="67" t="s">
        <v>38</v>
      </c>
    </row>
    <row r="7" spans="1:15" ht="24.95" customHeight="1" x14ac:dyDescent="0.15">
      <c r="A7" s="67"/>
      <c r="B7" s="67"/>
      <c r="C7" s="68"/>
      <c r="D7" s="67"/>
      <c r="E7" s="9" t="s">
        <v>39</v>
      </c>
      <c r="F7" s="9" t="s">
        <v>40</v>
      </c>
      <c r="G7" s="9" t="s">
        <v>41</v>
      </c>
      <c r="H7" s="9" t="s">
        <v>39</v>
      </c>
      <c r="I7" s="9" t="s">
        <v>40</v>
      </c>
      <c r="J7" s="9" t="s">
        <v>41</v>
      </c>
      <c r="K7" s="9" t="s">
        <v>39</v>
      </c>
      <c r="L7" s="9" t="s">
        <v>40</v>
      </c>
      <c r="M7" s="9" t="s">
        <v>41</v>
      </c>
      <c r="N7" s="68"/>
      <c r="O7" s="67"/>
    </row>
    <row r="8" spans="1:15" ht="24.95" customHeight="1" x14ac:dyDescent="0.15">
      <c r="A8" s="16">
        <v>42782</v>
      </c>
      <c r="B8" s="14"/>
      <c r="C8" s="14"/>
      <c r="D8" s="14" t="s">
        <v>149</v>
      </c>
      <c r="E8" s="10">
        <v>1</v>
      </c>
      <c r="F8" s="15">
        <v>15000</v>
      </c>
      <c r="G8" s="15">
        <v>16200</v>
      </c>
      <c r="H8" s="10"/>
      <c r="I8" s="10"/>
      <c r="J8" s="10"/>
      <c r="K8" s="10">
        <v>1</v>
      </c>
      <c r="L8" s="15">
        <v>15000</v>
      </c>
      <c r="M8" s="15">
        <v>16200</v>
      </c>
      <c r="N8" s="10"/>
      <c r="O8" s="14" t="s">
        <v>150</v>
      </c>
    </row>
    <row r="9" spans="1:15" ht="24.95" customHeight="1" x14ac:dyDescent="0.15">
      <c r="A9" s="16"/>
      <c r="B9" s="14"/>
      <c r="C9" s="10"/>
      <c r="D9" s="14"/>
      <c r="E9" s="10"/>
      <c r="F9" s="15"/>
      <c r="G9" s="15"/>
      <c r="H9" s="10"/>
      <c r="I9" s="10"/>
      <c r="J9" s="10"/>
      <c r="K9" s="10"/>
      <c r="L9" s="10"/>
      <c r="M9" s="10"/>
      <c r="N9" s="10"/>
      <c r="O9" s="14"/>
    </row>
    <row r="10" spans="1:15" ht="24.95" customHeight="1" x14ac:dyDescent="0.15">
      <c r="A10" s="16"/>
      <c r="B10" s="14"/>
      <c r="C10" s="10"/>
      <c r="D10" s="14"/>
      <c r="E10" s="10"/>
      <c r="F10" s="15"/>
      <c r="G10" s="15"/>
      <c r="H10" s="10"/>
      <c r="I10" s="10"/>
      <c r="J10" s="10"/>
      <c r="K10" s="10"/>
      <c r="L10" s="10"/>
      <c r="M10" s="10"/>
      <c r="N10" s="10"/>
      <c r="O10" s="14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6"/>
  <pageMargins left="0.19685039370078741" right="0.19685039370078741" top="0.59055118110236227" bottom="0.59055118110236227" header="0.51181102362204722" footer="0.51181102362204722"/>
  <pageSetup paperSize="9" scale="9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O11"/>
  <sheetViews>
    <sheetView view="pageBreakPreview" zoomScale="80" zoomScaleNormal="75" zoomScaleSheetLayoutView="80" workbookViewId="0">
      <selection activeCell="D18" sqref="D18"/>
    </sheetView>
  </sheetViews>
  <sheetFormatPr defaultRowHeight="24.95" customHeight="1" x14ac:dyDescent="0.15"/>
  <cols>
    <col min="1" max="1" width="8.125" customWidth="1"/>
    <col min="2" max="2" width="5.75" customWidth="1"/>
    <col min="3" max="3" width="8.25" customWidth="1"/>
    <col min="4" max="4" width="35.375" customWidth="1"/>
    <col min="5" max="5" width="4.125" customWidth="1"/>
    <col min="6" max="6" width="9.375" customWidth="1"/>
    <col min="7" max="7" width="10.625" customWidth="1"/>
    <col min="8" max="8" width="4.125" customWidth="1"/>
    <col min="9" max="9" width="9.375" customWidth="1"/>
    <col min="10" max="10" width="10.625" customWidth="1"/>
    <col min="11" max="11" width="4.125" customWidth="1"/>
    <col min="12" max="12" width="9.375" customWidth="1"/>
    <col min="13" max="13" width="10.625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26</v>
      </c>
      <c r="F1" s="8" t="s">
        <v>112</v>
      </c>
    </row>
    <row r="2" spans="1:15" ht="20.100000000000001" customHeight="1" x14ac:dyDescent="0.15">
      <c r="A2" s="2"/>
      <c r="B2" s="3" t="s">
        <v>20</v>
      </c>
      <c r="C2" s="4"/>
    </row>
    <row r="3" spans="1:15" ht="20.100000000000001" customHeight="1" x14ac:dyDescent="0.15">
      <c r="A3" s="5" t="s">
        <v>27</v>
      </c>
      <c r="B3" s="12" t="s">
        <v>18</v>
      </c>
      <c r="C3" s="11" t="s">
        <v>48</v>
      </c>
      <c r="F3" s="7" t="s">
        <v>28</v>
      </c>
    </row>
    <row r="4" spans="1:15" ht="24" customHeight="1" x14ac:dyDescent="0.15">
      <c r="A4" s="6" t="s">
        <v>29</v>
      </c>
      <c r="B4" s="13" t="s">
        <v>23</v>
      </c>
      <c r="C4" s="17" t="s">
        <v>47</v>
      </c>
      <c r="F4" s="7" t="s">
        <v>98</v>
      </c>
      <c r="G4" s="7"/>
      <c r="H4" s="7"/>
      <c r="I4" s="7"/>
    </row>
    <row r="5" spans="1:15" ht="24.95" customHeight="1" x14ac:dyDescent="0.15">
      <c r="N5" s="24" t="s">
        <v>97</v>
      </c>
    </row>
    <row r="6" spans="1:15" ht="24.95" customHeight="1" x14ac:dyDescent="0.15">
      <c r="A6" s="67" t="s">
        <v>30</v>
      </c>
      <c r="B6" s="68" t="s">
        <v>31</v>
      </c>
      <c r="C6" s="68" t="s">
        <v>32</v>
      </c>
      <c r="D6" s="67" t="s">
        <v>33</v>
      </c>
      <c r="E6" s="67" t="s">
        <v>34</v>
      </c>
      <c r="F6" s="67"/>
      <c r="G6" s="67"/>
      <c r="H6" s="67" t="s">
        <v>35</v>
      </c>
      <c r="I6" s="67"/>
      <c r="J6" s="67"/>
      <c r="K6" s="67" t="s">
        <v>36</v>
      </c>
      <c r="L6" s="67"/>
      <c r="M6" s="67"/>
      <c r="N6" s="68" t="s">
        <v>37</v>
      </c>
      <c r="O6" s="67" t="s">
        <v>38</v>
      </c>
    </row>
    <row r="7" spans="1:15" ht="24.95" customHeight="1" x14ac:dyDescent="0.15">
      <c r="A7" s="67"/>
      <c r="B7" s="67"/>
      <c r="C7" s="68"/>
      <c r="D7" s="67"/>
      <c r="E7" s="9" t="s">
        <v>39</v>
      </c>
      <c r="F7" s="9" t="s">
        <v>40</v>
      </c>
      <c r="G7" s="9" t="s">
        <v>41</v>
      </c>
      <c r="H7" s="9" t="s">
        <v>39</v>
      </c>
      <c r="I7" s="9" t="s">
        <v>40</v>
      </c>
      <c r="J7" s="9" t="s">
        <v>41</v>
      </c>
      <c r="K7" s="9" t="s">
        <v>39</v>
      </c>
      <c r="L7" s="9" t="s">
        <v>40</v>
      </c>
      <c r="M7" s="9" t="s">
        <v>41</v>
      </c>
      <c r="N7" s="68"/>
      <c r="O7" s="67"/>
    </row>
    <row r="8" spans="1:15" ht="24.95" customHeight="1" x14ac:dyDescent="0.15">
      <c r="A8" s="16">
        <v>40972</v>
      </c>
      <c r="B8" s="14"/>
      <c r="C8" s="14" t="s">
        <v>109</v>
      </c>
      <c r="D8" s="19" t="s">
        <v>114</v>
      </c>
      <c r="E8" s="10">
        <v>1</v>
      </c>
      <c r="F8" s="15">
        <v>94500</v>
      </c>
      <c r="G8" s="15">
        <f>E8*F8</f>
        <v>94500</v>
      </c>
      <c r="H8" s="10"/>
      <c r="I8" s="10"/>
      <c r="J8" s="10"/>
      <c r="K8" s="10">
        <v>1</v>
      </c>
      <c r="L8" s="10">
        <v>94500</v>
      </c>
      <c r="M8" s="15">
        <v>94500</v>
      </c>
      <c r="N8" s="10"/>
      <c r="O8" s="19" t="s">
        <v>164</v>
      </c>
    </row>
    <row r="9" spans="1:15" ht="24.95" customHeight="1" x14ac:dyDescent="0.15">
      <c r="A9" s="16">
        <v>40986</v>
      </c>
      <c r="B9" s="14"/>
      <c r="C9" s="14" t="s">
        <v>109</v>
      </c>
      <c r="D9" s="19" t="s">
        <v>113</v>
      </c>
      <c r="E9" s="10">
        <v>1</v>
      </c>
      <c r="F9" s="15">
        <v>94500</v>
      </c>
      <c r="G9" s="15">
        <f>E9*F9</f>
        <v>94500</v>
      </c>
      <c r="H9" s="10"/>
      <c r="I9" s="10"/>
      <c r="J9" s="10"/>
      <c r="K9" s="10">
        <v>1</v>
      </c>
      <c r="L9" s="10">
        <v>94500</v>
      </c>
      <c r="M9" s="15">
        <v>94500</v>
      </c>
      <c r="N9" s="10"/>
      <c r="O9" s="14" t="s">
        <v>164</v>
      </c>
    </row>
    <row r="10" spans="1:15" ht="24.95" customHeight="1" x14ac:dyDescent="0.15">
      <c r="A10" s="16">
        <v>43177</v>
      </c>
      <c r="B10" s="14"/>
      <c r="C10" s="14" t="s">
        <v>109</v>
      </c>
      <c r="D10" s="19" t="s">
        <v>162</v>
      </c>
      <c r="E10" s="10">
        <v>6</v>
      </c>
      <c r="F10" s="15">
        <v>37260</v>
      </c>
      <c r="G10" s="15">
        <v>223560</v>
      </c>
      <c r="H10" s="10"/>
      <c r="I10" s="10"/>
      <c r="J10" s="10"/>
      <c r="K10" s="10">
        <v>6</v>
      </c>
      <c r="L10" s="10">
        <v>37260</v>
      </c>
      <c r="M10" s="15">
        <v>223560</v>
      </c>
      <c r="N10" s="10"/>
      <c r="O10" s="19" t="s">
        <v>196</v>
      </c>
    </row>
    <row r="11" spans="1:15" ht="24.95" customHeight="1" x14ac:dyDescent="0.15">
      <c r="A11" s="16"/>
      <c r="B11" s="14"/>
      <c r="C11" s="10"/>
      <c r="D11" s="14"/>
      <c r="E11" s="10"/>
      <c r="F11" s="15"/>
      <c r="G11" s="15"/>
      <c r="H11" s="10"/>
      <c r="I11" s="10"/>
      <c r="J11" s="10"/>
      <c r="K11" s="10"/>
      <c r="L11" s="10"/>
      <c r="M11" s="25"/>
      <c r="N11" s="10"/>
      <c r="O11" s="14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6"/>
  <pageMargins left="0.19685039370078741" right="0.19685039370078741" top="0.59055118110236227" bottom="0.59055118110236227" header="0.51181102362204722" footer="0.51181102362204722"/>
  <pageSetup paperSize="9" scale="9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O13"/>
  <sheetViews>
    <sheetView view="pageBreakPreview" zoomScale="80" zoomScaleNormal="75" zoomScaleSheetLayoutView="80" workbookViewId="0">
      <selection activeCell="F16" sqref="F16"/>
    </sheetView>
  </sheetViews>
  <sheetFormatPr defaultRowHeight="24.95" customHeight="1" x14ac:dyDescent="0.15"/>
  <cols>
    <col min="1" max="1" width="7.625" customWidth="1"/>
    <col min="2" max="2" width="4.75" customWidth="1"/>
    <col min="3" max="3" width="8.25" customWidth="1"/>
    <col min="4" max="4" width="34.625" customWidth="1"/>
    <col min="5" max="5" width="4.125" customWidth="1"/>
    <col min="6" max="6" width="9.625" customWidth="1"/>
    <col min="7" max="7" width="10.625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9.625" customWidth="1"/>
    <col min="13" max="13" width="10.625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26</v>
      </c>
      <c r="F1" s="8" t="s">
        <v>112</v>
      </c>
    </row>
    <row r="2" spans="1:15" ht="20.100000000000001" customHeight="1" x14ac:dyDescent="0.15">
      <c r="A2" s="2"/>
      <c r="B2" s="3" t="s">
        <v>108</v>
      </c>
      <c r="C2" s="4"/>
    </row>
    <row r="3" spans="1:15" ht="20.100000000000001" customHeight="1" x14ac:dyDescent="0.15">
      <c r="A3" s="5" t="s">
        <v>27</v>
      </c>
      <c r="B3" s="12" t="s">
        <v>18</v>
      </c>
      <c r="C3" s="11" t="s">
        <v>48</v>
      </c>
      <c r="F3" s="7" t="s">
        <v>28</v>
      </c>
    </row>
    <row r="4" spans="1:15" ht="24" customHeight="1" x14ac:dyDescent="0.15">
      <c r="A4" s="6" t="s">
        <v>29</v>
      </c>
      <c r="B4" s="13" t="s">
        <v>23</v>
      </c>
      <c r="C4" s="17" t="s">
        <v>46</v>
      </c>
      <c r="F4" s="7" t="s">
        <v>99</v>
      </c>
      <c r="G4" s="7"/>
      <c r="H4" s="7"/>
      <c r="I4" s="7"/>
    </row>
    <row r="5" spans="1:15" ht="24.95" customHeight="1" x14ac:dyDescent="0.15">
      <c r="N5" s="24" t="s">
        <v>97</v>
      </c>
    </row>
    <row r="6" spans="1:15" ht="24.95" customHeight="1" x14ac:dyDescent="0.15">
      <c r="A6" s="67" t="s">
        <v>30</v>
      </c>
      <c r="B6" s="68" t="s">
        <v>31</v>
      </c>
      <c r="C6" s="68" t="s">
        <v>32</v>
      </c>
      <c r="D6" s="67" t="s">
        <v>33</v>
      </c>
      <c r="E6" s="67" t="s">
        <v>34</v>
      </c>
      <c r="F6" s="67"/>
      <c r="G6" s="67"/>
      <c r="H6" s="67" t="s">
        <v>35</v>
      </c>
      <c r="I6" s="67"/>
      <c r="J6" s="67"/>
      <c r="K6" s="67" t="s">
        <v>36</v>
      </c>
      <c r="L6" s="67"/>
      <c r="M6" s="67"/>
      <c r="N6" s="68" t="s">
        <v>37</v>
      </c>
      <c r="O6" s="67" t="s">
        <v>38</v>
      </c>
    </row>
    <row r="7" spans="1:15" ht="24.95" customHeight="1" x14ac:dyDescent="0.15">
      <c r="A7" s="67"/>
      <c r="B7" s="67"/>
      <c r="C7" s="68"/>
      <c r="D7" s="67"/>
      <c r="E7" s="9" t="s">
        <v>39</v>
      </c>
      <c r="F7" s="9" t="s">
        <v>40</v>
      </c>
      <c r="G7" s="9" t="s">
        <v>41</v>
      </c>
      <c r="H7" s="9" t="s">
        <v>39</v>
      </c>
      <c r="I7" s="9" t="s">
        <v>40</v>
      </c>
      <c r="J7" s="9" t="s">
        <v>41</v>
      </c>
      <c r="K7" s="9" t="s">
        <v>39</v>
      </c>
      <c r="L7" s="9" t="s">
        <v>40</v>
      </c>
      <c r="M7" s="9" t="s">
        <v>41</v>
      </c>
      <c r="N7" s="68"/>
      <c r="O7" s="67"/>
    </row>
    <row r="8" spans="1:15" s="43" customFormat="1" ht="24.95" customHeight="1" x14ac:dyDescent="0.15">
      <c r="A8" s="37">
        <v>43907</v>
      </c>
      <c r="B8" s="26"/>
      <c r="C8" s="38" t="s">
        <v>109</v>
      </c>
      <c r="D8" s="26" t="s">
        <v>223</v>
      </c>
      <c r="E8" s="27">
        <v>5</v>
      </c>
      <c r="F8" s="28">
        <v>50499</v>
      </c>
      <c r="G8" s="28">
        <v>252495</v>
      </c>
      <c r="H8" s="27"/>
      <c r="I8" s="27"/>
      <c r="J8" s="27"/>
      <c r="K8" s="27">
        <v>5</v>
      </c>
      <c r="L8" s="27">
        <v>50499</v>
      </c>
      <c r="M8" s="28">
        <v>252495</v>
      </c>
      <c r="N8" s="27"/>
      <c r="O8" s="26" t="s">
        <v>126</v>
      </c>
    </row>
    <row r="9" spans="1:15" s="43" customFormat="1" ht="24.95" customHeight="1" x14ac:dyDescent="0.15">
      <c r="A9" s="37">
        <v>43907</v>
      </c>
      <c r="B9" s="26"/>
      <c r="C9" s="38" t="s">
        <v>109</v>
      </c>
      <c r="D9" s="26" t="s">
        <v>224</v>
      </c>
      <c r="E9" s="27">
        <v>1</v>
      </c>
      <c r="F9" s="28">
        <v>55559</v>
      </c>
      <c r="G9" s="28">
        <v>55559</v>
      </c>
      <c r="H9" s="27"/>
      <c r="I9" s="27"/>
      <c r="J9" s="27"/>
      <c r="K9" s="27">
        <v>1</v>
      </c>
      <c r="L9" s="27">
        <v>55559</v>
      </c>
      <c r="M9" s="28">
        <v>55559</v>
      </c>
      <c r="N9" s="27"/>
      <c r="O9" s="26" t="s">
        <v>126</v>
      </c>
    </row>
    <row r="10" spans="1:15" s="35" customFormat="1" ht="24.95" customHeight="1" x14ac:dyDescent="0.15">
      <c r="A10" s="37">
        <v>43717</v>
      </c>
      <c r="B10" s="26"/>
      <c r="C10" s="38" t="s">
        <v>109</v>
      </c>
      <c r="D10" s="39" t="s">
        <v>197</v>
      </c>
      <c r="E10" s="27">
        <v>1</v>
      </c>
      <c r="F10" s="27">
        <v>64800</v>
      </c>
      <c r="G10" s="28">
        <v>64800</v>
      </c>
      <c r="H10" s="27"/>
      <c r="I10" s="27"/>
      <c r="J10" s="27"/>
      <c r="K10" s="27">
        <v>1</v>
      </c>
      <c r="L10" s="27">
        <v>64800</v>
      </c>
      <c r="M10" s="28">
        <v>64800</v>
      </c>
      <c r="N10" s="27"/>
      <c r="O10" s="26" t="s">
        <v>126</v>
      </c>
    </row>
    <row r="11" spans="1:15" s="35" customFormat="1" ht="24.95" customHeight="1" x14ac:dyDescent="0.15">
      <c r="A11" s="37">
        <v>44378</v>
      </c>
      <c r="B11" s="26"/>
      <c r="C11" s="38" t="s">
        <v>109</v>
      </c>
      <c r="D11" s="26" t="s">
        <v>204</v>
      </c>
      <c r="E11" s="27">
        <v>4</v>
      </c>
      <c r="F11" s="40">
        <v>32919</v>
      </c>
      <c r="G11" s="28">
        <v>131676</v>
      </c>
      <c r="H11" s="27"/>
      <c r="I11" s="27"/>
      <c r="J11" s="27"/>
      <c r="K11" s="27">
        <v>4</v>
      </c>
      <c r="L11" s="27">
        <v>32919</v>
      </c>
      <c r="M11" s="28">
        <v>131676</v>
      </c>
      <c r="N11" s="27"/>
      <c r="O11" s="26" t="s">
        <v>126</v>
      </c>
    </row>
    <row r="12" spans="1:15" s="35" customFormat="1" ht="24.95" customHeight="1" x14ac:dyDescent="0.15">
      <c r="A12" s="37">
        <v>45366</v>
      </c>
      <c r="B12" s="26"/>
      <c r="C12" s="42" t="s">
        <v>109</v>
      </c>
      <c r="D12" s="41" t="s">
        <v>205</v>
      </c>
      <c r="E12" s="27">
        <v>10</v>
      </c>
      <c r="F12" s="28">
        <v>41800</v>
      </c>
      <c r="G12" s="28">
        <v>418000</v>
      </c>
      <c r="H12" s="27"/>
      <c r="I12" s="27"/>
      <c r="J12" s="27"/>
      <c r="K12" s="27">
        <v>10</v>
      </c>
      <c r="L12" s="27">
        <v>41800</v>
      </c>
      <c r="M12" s="28">
        <v>418000</v>
      </c>
      <c r="N12" s="27"/>
      <c r="O12" s="26" t="s">
        <v>206</v>
      </c>
    </row>
    <row r="13" spans="1:15" ht="24.95" customHeight="1" x14ac:dyDescent="0.15">
      <c r="A13" s="29"/>
      <c r="B13" s="14"/>
      <c r="C13" s="14"/>
      <c r="D13" s="14"/>
      <c r="E13" s="10"/>
      <c r="F13" s="15"/>
      <c r="G13" s="15"/>
      <c r="H13" s="10"/>
      <c r="I13" s="10"/>
      <c r="J13" s="10"/>
      <c r="K13" s="10"/>
      <c r="L13" s="10"/>
      <c r="M13" s="15"/>
      <c r="N13" s="10"/>
      <c r="O13" s="19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6"/>
  <pageMargins left="0.19685039370078741" right="0.19685039370078741" top="0.59055118110236227" bottom="0.59055118110236227" header="0.51181102362204722" footer="0.51181102362204722"/>
  <pageSetup paperSize="9" scale="9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</sheetPr>
  <dimension ref="A1:O11"/>
  <sheetViews>
    <sheetView view="pageBreakPreview" zoomScale="85" zoomScaleNormal="75" zoomScaleSheetLayoutView="85" workbookViewId="0">
      <selection activeCell="D17" sqref="D17:D18"/>
    </sheetView>
  </sheetViews>
  <sheetFormatPr defaultRowHeight="24.95" customHeight="1" x14ac:dyDescent="0.15"/>
  <cols>
    <col min="1" max="1" width="7.625" customWidth="1"/>
    <col min="2" max="2" width="5.75" customWidth="1"/>
    <col min="3" max="3" width="8.25" customWidth="1"/>
    <col min="4" max="4" width="34.625" customWidth="1"/>
    <col min="5" max="5" width="4.125" customWidth="1"/>
    <col min="6" max="6" width="9.625" customWidth="1"/>
    <col min="7" max="7" width="10.625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8.5" customWidth="1"/>
    <col min="13" max="13" width="10.625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26</v>
      </c>
      <c r="F1" s="8" t="s">
        <v>112</v>
      </c>
    </row>
    <row r="2" spans="1:15" ht="20.100000000000001" customHeight="1" x14ac:dyDescent="0.15">
      <c r="A2" s="2"/>
      <c r="B2" s="3" t="s">
        <v>20</v>
      </c>
      <c r="C2" s="4"/>
    </row>
    <row r="3" spans="1:15" ht="20.100000000000001" customHeight="1" x14ac:dyDescent="0.15">
      <c r="A3" s="5" t="s">
        <v>27</v>
      </c>
      <c r="B3" s="12" t="s">
        <v>18</v>
      </c>
      <c r="C3" s="11" t="s">
        <v>48</v>
      </c>
      <c r="F3" s="7" t="s">
        <v>28</v>
      </c>
    </row>
    <row r="4" spans="1:15" ht="24" customHeight="1" x14ac:dyDescent="0.15">
      <c r="A4" s="6" t="s">
        <v>29</v>
      </c>
      <c r="B4" s="13" t="s">
        <v>23</v>
      </c>
      <c r="C4" s="17" t="s">
        <v>46</v>
      </c>
      <c r="F4" s="7" t="s">
        <v>100</v>
      </c>
      <c r="G4" s="7"/>
      <c r="H4" s="7"/>
      <c r="I4" s="7"/>
    </row>
    <row r="5" spans="1:15" ht="24.95" customHeight="1" x14ac:dyDescent="0.15">
      <c r="N5" s="24" t="s">
        <v>97</v>
      </c>
    </row>
    <row r="6" spans="1:15" ht="24.95" customHeight="1" x14ac:dyDescent="0.15">
      <c r="A6" s="67" t="s">
        <v>30</v>
      </c>
      <c r="B6" s="68" t="s">
        <v>31</v>
      </c>
      <c r="C6" s="68" t="s">
        <v>32</v>
      </c>
      <c r="D6" s="67" t="s">
        <v>33</v>
      </c>
      <c r="E6" s="67" t="s">
        <v>34</v>
      </c>
      <c r="F6" s="67"/>
      <c r="G6" s="67"/>
      <c r="H6" s="67" t="s">
        <v>35</v>
      </c>
      <c r="I6" s="67"/>
      <c r="J6" s="67"/>
      <c r="K6" s="67" t="s">
        <v>36</v>
      </c>
      <c r="L6" s="67"/>
      <c r="M6" s="67"/>
      <c r="N6" s="68" t="s">
        <v>37</v>
      </c>
      <c r="O6" s="67" t="s">
        <v>38</v>
      </c>
    </row>
    <row r="7" spans="1:15" ht="24.95" customHeight="1" x14ac:dyDescent="0.15">
      <c r="A7" s="67"/>
      <c r="B7" s="67"/>
      <c r="C7" s="68"/>
      <c r="D7" s="67"/>
      <c r="E7" s="9" t="s">
        <v>39</v>
      </c>
      <c r="F7" s="9" t="s">
        <v>40</v>
      </c>
      <c r="G7" s="9" t="s">
        <v>41</v>
      </c>
      <c r="H7" s="9" t="s">
        <v>39</v>
      </c>
      <c r="I7" s="9" t="s">
        <v>40</v>
      </c>
      <c r="J7" s="9" t="s">
        <v>41</v>
      </c>
      <c r="K7" s="9" t="s">
        <v>39</v>
      </c>
      <c r="L7" s="9" t="s">
        <v>40</v>
      </c>
      <c r="M7" s="9" t="s">
        <v>41</v>
      </c>
      <c r="N7" s="68"/>
      <c r="O7" s="67"/>
    </row>
    <row r="8" spans="1:15" ht="24.95" customHeight="1" x14ac:dyDescent="0.15">
      <c r="A8" s="16">
        <v>43177</v>
      </c>
      <c r="B8" s="14"/>
      <c r="C8" s="14" t="s">
        <v>109</v>
      </c>
      <c r="D8" s="19" t="s">
        <v>163</v>
      </c>
      <c r="E8" s="10">
        <v>1</v>
      </c>
      <c r="F8" s="15">
        <v>39960</v>
      </c>
      <c r="G8" s="15">
        <v>39960</v>
      </c>
      <c r="H8" s="10"/>
      <c r="I8" s="10"/>
      <c r="J8" s="10"/>
      <c r="K8" s="10">
        <v>1</v>
      </c>
      <c r="L8" s="10">
        <v>39960</v>
      </c>
      <c r="M8" s="15">
        <v>39960</v>
      </c>
      <c r="N8" s="10"/>
      <c r="O8" s="14" t="s">
        <v>164</v>
      </c>
    </row>
    <row r="9" spans="1:15" ht="24.95" customHeight="1" x14ac:dyDescent="0.15">
      <c r="A9" s="16" t="s">
        <v>183</v>
      </c>
      <c r="B9" s="14"/>
      <c r="C9" s="14" t="s">
        <v>109</v>
      </c>
      <c r="D9" s="14" t="s">
        <v>184</v>
      </c>
      <c r="E9" s="10">
        <v>1</v>
      </c>
      <c r="F9" s="15">
        <v>69960</v>
      </c>
      <c r="G9" s="15">
        <v>69960</v>
      </c>
      <c r="H9" s="10"/>
      <c r="I9" s="10"/>
      <c r="J9" s="10"/>
      <c r="K9" s="10">
        <v>1</v>
      </c>
      <c r="L9" s="15">
        <v>69960</v>
      </c>
      <c r="M9" s="15">
        <f>M8+G9-J9</f>
        <v>109920</v>
      </c>
      <c r="N9" s="15"/>
      <c r="O9" s="14" t="s">
        <v>185</v>
      </c>
    </row>
    <row r="10" spans="1:15" s="48" customFormat="1" ht="24.95" customHeight="1" x14ac:dyDescent="0.15">
      <c r="A10" s="44">
        <v>43902</v>
      </c>
      <c r="B10" s="45"/>
      <c r="C10" s="45" t="s">
        <v>109</v>
      </c>
      <c r="D10" s="45" t="s">
        <v>215</v>
      </c>
      <c r="E10" s="46">
        <v>1</v>
      </c>
      <c r="F10" s="47">
        <v>37858</v>
      </c>
      <c r="G10" s="47">
        <v>37858</v>
      </c>
      <c r="H10" s="46"/>
      <c r="I10" s="46"/>
      <c r="J10" s="46"/>
      <c r="K10" s="46">
        <v>1</v>
      </c>
      <c r="L10" s="47">
        <v>37858</v>
      </c>
      <c r="M10" s="28">
        <f>M9+G10-J10</f>
        <v>147778</v>
      </c>
      <c r="N10" s="46"/>
      <c r="O10" s="45" t="s">
        <v>201</v>
      </c>
    </row>
    <row r="11" spans="1:15" ht="24.95" customHeight="1" x14ac:dyDescent="0.15">
      <c r="A11" s="16"/>
      <c r="B11" s="14"/>
      <c r="C11" s="10"/>
      <c r="D11" s="14"/>
      <c r="E11" s="10"/>
      <c r="F11" s="15"/>
      <c r="G11" s="15"/>
      <c r="H11" s="10"/>
      <c r="I11" s="10"/>
      <c r="J11" s="10"/>
      <c r="K11" s="10"/>
      <c r="L11" s="10"/>
      <c r="M11" s="15"/>
      <c r="N11" s="10"/>
      <c r="O11" s="14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6"/>
  <pageMargins left="0.19685039370078741" right="0.19685039370078741" top="0.59055118110236227" bottom="0.59055118110236227" header="0.51181102362204722" footer="0.51181102362204722"/>
  <pageSetup paperSize="9" scale="9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0.14999847407452621"/>
  </sheetPr>
  <dimension ref="A1:O12"/>
  <sheetViews>
    <sheetView view="pageBreakPreview" zoomScale="80" zoomScaleNormal="75" zoomScaleSheetLayoutView="80" workbookViewId="0">
      <selection activeCell="K9" sqref="K9"/>
    </sheetView>
  </sheetViews>
  <sheetFormatPr defaultRowHeight="24.95" customHeight="1" x14ac:dyDescent="0.15"/>
  <cols>
    <col min="1" max="1" width="9.5" customWidth="1"/>
    <col min="2" max="2" width="5.75" customWidth="1"/>
    <col min="3" max="3" width="8.25" customWidth="1"/>
    <col min="4" max="4" width="33.5" customWidth="1"/>
    <col min="5" max="5" width="4.125" customWidth="1"/>
    <col min="6" max="6" width="9.625" customWidth="1"/>
    <col min="7" max="7" width="10.625" customWidth="1"/>
    <col min="8" max="8" width="4.125" customWidth="1"/>
    <col min="9" max="10" width="5.625" bestFit="1" customWidth="1"/>
    <col min="11" max="11" width="4.125" customWidth="1"/>
    <col min="12" max="12" width="9.625" customWidth="1"/>
    <col min="13" max="13" width="10.625" customWidth="1"/>
    <col min="14" max="14" width="4.75" customWidth="1"/>
    <col min="15" max="15" width="15.625" bestFit="1" customWidth="1"/>
  </cols>
  <sheetData>
    <row r="1" spans="1:15" ht="24.95" customHeight="1" x14ac:dyDescent="0.2">
      <c r="A1" s="1" t="s">
        <v>26</v>
      </c>
      <c r="F1" s="8" t="s">
        <v>112</v>
      </c>
    </row>
    <row r="2" spans="1:15" ht="20.100000000000001" customHeight="1" x14ac:dyDescent="0.15">
      <c r="A2" s="2"/>
      <c r="B2" s="3" t="s">
        <v>20</v>
      </c>
      <c r="C2" s="4"/>
    </row>
    <row r="3" spans="1:15" ht="20.100000000000001" customHeight="1" x14ac:dyDescent="0.15">
      <c r="A3" s="5" t="s">
        <v>27</v>
      </c>
      <c r="B3" s="12" t="s">
        <v>18</v>
      </c>
      <c r="C3" s="11" t="s">
        <v>49</v>
      </c>
      <c r="F3" s="7" t="s">
        <v>28</v>
      </c>
    </row>
    <row r="4" spans="1:15" ht="24" customHeight="1" x14ac:dyDescent="0.15">
      <c r="A4" s="6" t="s">
        <v>29</v>
      </c>
      <c r="B4" s="13" t="s">
        <v>23</v>
      </c>
      <c r="C4" s="17" t="s">
        <v>50</v>
      </c>
      <c r="F4" s="7" t="s">
        <v>101</v>
      </c>
      <c r="G4" s="7"/>
      <c r="H4" s="7"/>
      <c r="I4" s="7"/>
    </row>
    <row r="5" spans="1:15" ht="24.95" customHeight="1" x14ac:dyDescent="0.15">
      <c r="N5" s="24" t="s">
        <v>97</v>
      </c>
    </row>
    <row r="6" spans="1:15" ht="24.95" customHeight="1" x14ac:dyDescent="0.15">
      <c r="A6" s="67" t="s">
        <v>30</v>
      </c>
      <c r="B6" s="68" t="s">
        <v>31</v>
      </c>
      <c r="C6" s="68" t="s">
        <v>32</v>
      </c>
      <c r="D6" s="67" t="s">
        <v>33</v>
      </c>
      <c r="E6" s="67" t="s">
        <v>34</v>
      </c>
      <c r="F6" s="67"/>
      <c r="G6" s="67"/>
      <c r="H6" s="67" t="s">
        <v>35</v>
      </c>
      <c r="I6" s="67"/>
      <c r="J6" s="67"/>
      <c r="K6" s="67" t="s">
        <v>36</v>
      </c>
      <c r="L6" s="67"/>
      <c r="M6" s="67"/>
      <c r="N6" s="68" t="s">
        <v>37</v>
      </c>
      <c r="O6" s="67" t="s">
        <v>38</v>
      </c>
    </row>
    <row r="7" spans="1:15" ht="24.95" customHeight="1" x14ac:dyDescent="0.15">
      <c r="A7" s="67"/>
      <c r="B7" s="67"/>
      <c r="C7" s="68"/>
      <c r="D7" s="67"/>
      <c r="E7" s="9" t="s">
        <v>39</v>
      </c>
      <c r="F7" s="9" t="s">
        <v>40</v>
      </c>
      <c r="G7" s="9" t="s">
        <v>41</v>
      </c>
      <c r="H7" s="9" t="s">
        <v>39</v>
      </c>
      <c r="I7" s="9" t="s">
        <v>40</v>
      </c>
      <c r="J7" s="9" t="s">
        <v>41</v>
      </c>
      <c r="K7" s="9" t="s">
        <v>39</v>
      </c>
      <c r="L7" s="9" t="s">
        <v>40</v>
      </c>
      <c r="M7" s="9" t="s">
        <v>41</v>
      </c>
      <c r="N7" s="68"/>
      <c r="O7" s="67"/>
    </row>
    <row r="8" spans="1:15" ht="24.95" customHeight="1" x14ac:dyDescent="0.15">
      <c r="A8" s="16">
        <v>40717</v>
      </c>
      <c r="B8" s="14"/>
      <c r="C8" s="14" t="s">
        <v>109</v>
      </c>
      <c r="D8" s="19" t="s">
        <v>118</v>
      </c>
      <c r="E8" s="10">
        <v>1</v>
      </c>
      <c r="F8" s="15">
        <v>130200</v>
      </c>
      <c r="G8" s="15">
        <f>E8*F8</f>
        <v>130200</v>
      </c>
      <c r="H8" s="10"/>
      <c r="I8" s="10"/>
      <c r="J8" s="10"/>
      <c r="K8" s="10">
        <v>1</v>
      </c>
      <c r="L8" s="15">
        <v>130200</v>
      </c>
      <c r="M8" s="15">
        <f>K8*L8</f>
        <v>130200</v>
      </c>
      <c r="N8" s="10"/>
      <c r="O8" s="14" t="s">
        <v>117</v>
      </c>
    </row>
    <row r="9" spans="1:15" ht="24.95" customHeight="1" x14ac:dyDescent="0.15">
      <c r="A9" s="16">
        <v>41215</v>
      </c>
      <c r="B9" s="14"/>
      <c r="C9" s="14" t="s">
        <v>109</v>
      </c>
      <c r="D9" s="14" t="s">
        <v>116</v>
      </c>
      <c r="E9" s="10">
        <v>1</v>
      </c>
      <c r="F9" s="15">
        <v>96975</v>
      </c>
      <c r="G9" s="15">
        <v>96975</v>
      </c>
      <c r="H9" s="10"/>
      <c r="I9" s="10"/>
      <c r="J9" s="10"/>
      <c r="K9" s="10">
        <v>1</v>
      </c>
      <c r="L9" s="15">
        <v>96975</v>
      </c>
      <c r="M9" s="15">
        <v>96975</v>
      </c>
      <c r="N9" s="10"/>
      <c r="O9" s="14" t="s">
        <v>117</v>
      </c>
    </row>
    <row r="10" spans="1:15" ht="24.95" customHeight="1" x14ac:dyDescent="0.15">
      <c r="A10" s="16"/>
      <c r="B10" s="14"/>
      <c r="C10" s="10" t="s">
        <v>109</v>
      </c>
      <c r="D10" s="14" t="s">
        <v>135</v>
      </c>
      <c r="E10" s="10">
        <v>1</v>
      </c>
      <c r="F10" s="15"/>
      <c r="G10" s="15"/>
      <c r="H10" s="10"/>
      <c r="I10" s="10"/>
      <c r="J10" s="10"/>
      <c r="K10" s="10">
        <v>1</v>
      </c>
      <c r="L10" s="15"/>
      <c r="M10" s="15"/>
      <c r="N10" s="10"/>
      <c r="O10" s="19" t="s">
        <v>237</v>
      </c>
    </row>
    <row r="11" spans="1:15" ht="24.95" customHeight="1" x14ac:dyDescent="0.15">
      <c r="A11" s="16">
        <v>42671</v>
      </c>
      <c r="B11" s="14"/>
      <c r="C11" s="10" t="s">
        <v>109</v>
      </c>
      <c r="D11" s="14" t="s">
        <v>136</v>
      </c>
      <c r="E11" s="10">
        <v>1</v>
      </c>
      <c r="F11" s="15">
        <v>53244</v>
      </c>
      <c r="G11" s="15">
        <v>53244</v>
      </c>
      <c r="H11" s="10"/>
      <c r="I11" s="10"/>
      <c r="J11" s="10"/>
      <c r="K11" s="10">
        <v>1</v>
      </c>
      <c r="L11" s="15">
        <v>53244</v>
      </c>
      <c r="M11" s="15">
        <v>53244</v>
      </c>
      <c r="N11" s="10"/>
      <c r="O11" s="14" t="s">
        <v>170</v>
      </c>
    </row>
    <row r="12" spans="1:15" ht="24.95" customHeight="1" x14ac:dyDescent="0.15">
      <c r="A12" s="16"/>
      <c r="B12" s="14"/>
      <c r="C12" s="10"/>
      <c r="D12" s="14"/>
      <c r="E12" s="10"/>
      <c r="F12" s="15"/>
      <c r="G12" s="15"/>
      <c r="H12" s="10"/>
      <c r="I12" s="10"/>
      <c r="J12" s="10"/>
      <c r="K12" s="10"/>
      <c r="L12" s="10"/>
      <c r="M12" s="10"/>
      <c r="N12" s="10"/>
      <c r="O12" s="14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6"/>
  <pageMargins left="0.19685039370078741" right="0.19685039370078741" top="0.59055118110236227" bottom="0.59055118110236227" header="0.51181102362204722" footer="0.51181102362204722"/>
  <pageSetup paperSize="9" scale="9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14999847407452621"/>
  </sheetPr>
  <dimension ref="A1:O9"/>
  <sheetViews>
    <sheetView view="pageBreakPreview" zoomScale="80" zoomScaleNormal="75" zoomScaleSheetLayoutView="80" workbookViewId="0">
      <selection activeCell="D17" sqref="D17:D18"/>
    </sheetView>
  </sheetViews>
  <sheetFormatPr defaultRowHeight="24.95" customHeight="1" x14ac:dyDescent="0.15"/>
  <cols>
    <col min="1" max="1" width="9.5" customWidth="1"/>
    <col min="2" max="2" width="5.75" customWidth="1"/>
    <col min="3" max="3" width="8.25" customWidth="1"/>
    <col min="4" max="4" width="33.625" customWidth="1"/>
    <col min="5" max="5" width="4.125" customWidth="1"/>
    <col min="6" max="6" width="9.625" customWidth="1"/>
    <col min="7" max="7" width="10.625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9.625" customWidth="1"/>
    <col min="13" max="13" width="10.625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26</v>
      </c>
      <c r="F1" s="8" t="s">
        <v>112</v>
      </c>
    </row>
    <row r="2" spans="1:15" ht="20.100000000000001" customHeight="1" x14ac:dyDescent="0.15">
      <c r="A2" s="2"/>
      <c r="B2" s="3" t="s">
        <v>20</v>
      </c>
      <c r="C2" s="4"/>
    </row>
    <row r="3" spans="1:15" ht="20.100000000000001" customHeight="1" x14ac:dyDescent="0.15">
      <c r="A3" s="5" t="s">
        <v>27</v>
      </c>
      <c r="B3" s="12" t="s">
        <v>18</v>
      </c>
      <c r="C3" s="11" t="s">
        <v>49</v>
      </c>
      <c r="F3" s="7" t="s">
        <v>28</v>
      </c>
    </row>
    <row r="4" spans="1:15" ht="24" customHeight="1" x14ac:dyDescent="0.15">
      <c r="A4" s="6" t="s">
        <v>29</v>
      </c>
      <c r="B4" s="13" t="s">
        <v>23</v>
      </c>
      <c r="C4" s="17" t="s">
        <v>50</v>
      </c>
      <c r="F4" s="7" t="s">
        <v>102</v>
      </c>
      <c r="G4" s="7"/>
      <c r="H4" s="7"/>
      <c r="I4" s="7"/>
    </row>
    <row r="5" spans="1:15" ht="24.95" customHeight="1" x14ac:dyDescent="0.15">
      <c r="N5" s="24" t="s">
        <v>97</v>
      </c>
    </row>
    <row r="6" spans="1:15" ht="24.95" customHeight="1" x14ac:dyDescent="0.15">
      <c r="A6" s="67" t="s">
        <v>30</v>
      </c>
      <c r="B6" s="68" t="s">
        <v>31</v>
      </c>
      <c r="C6" s="68" t="s">
        <v>32</v>
      </c>
      <c r="D6" s="67" t="s">
        <v>33</v>
      </c>
      <c r="E6" s="67" t="s">
        <v>34</v>
      </c>
      <c r="F6" s="67"/>
      <c r="G6" s="67"/>
      <c r="H6" s="67" t="s">
        <v>35</v>
      </c>
      <c r="I6" s="67"/>
      <c r="J6" s="67"/>
      <c r="K6" s="67" t="s">
        <v>36</v>
      </c>
      <c r="L6" s="67"/>
      <c r="M6" s="67"/>
      <c r="N6" s="68" t="s">
        <v>37</v>
      </c>
      <c r="O6" s="67" t="s">
        <v>38</v>
      </c>
    </row>
    <row r="7" spans="1:15" ht="24.95" customHeight="1" x14ac:dyDescent="0.15">
      <c r="A7" s="67"/>
      <c r="B7" s="67"/>
      <c r="C7" s="68"/>
      <c r="D7" s="67"/>
      <c r="E7" s="9" t="s">
        <v>39</v>
      </c>
      <c r="F7" s="9" t="s">
        <v>40</v>
      </c>
      <c r="G7" s="9" t="s">
        <v>41</v>
      </c>
      <c r="H7" s="9" t="s">
        <v>39</v>
      </c>
      <c r="I7" s="9" t="s">
        <v>40</v>
      </c>
      <c r="J7" s="9" t="s">
        <v>41</v>
      </c>
      <c r="K7" s="9" t="s">
        <v>39</v>
      </c>
      <c r="L7" s="9" t="s">
        <v>40</v>
      </c>
      <c r="M7" s="9" t="s">
        <v>41</v>
      </c>
      <c r="N7" s="68"/>
      <c r="O7" s="67"/>
    </row>
    <row r="8" spans="1:15" ht="24.95" customHeight="1" x14ac:dyDescent="0.15">
      <c r="A8" s="16">
        <v>42732</v>
      </c>
      <c r="B8" s="14"/>
      <c r="C8" s="14" t="s">
        <v>109</v>
      </c>
      <c r="D8" s="14" t="s">
        <v>157</v>
      </c>
      <c r="E8" s="10">
        <v>1</v>
      </c>
      <c r="F8" s="15">
        <v>54000</v>
      </c>
      <c r="G8" s="15">
        <f>E8*F8</f>
        <v>54000</v>
      </c>
      <c r="H8" s="10"/>
      <c r="I8" s="10"/>
      <c r="J8" s="10"/>
      <c r="K8" s="10">
        <f>E8-H8</f>
        <v>1</v>
      </c>
      <c r="L8" s="10"/>
      <c r="M8" s="15">
        <f>G8-J8</f>
        <v>54000</v>
      </c>
      <c r="N8" s="10"/>
      <c r="O8" s="14" t="s">
        <v>199</v>
      </c>
    </row>
    <row r="9" spans="1:15" ht="24.95" customHeight="1" x14ac:dyDescent="0.15">
      <c r="A9" s="16"/>
      <c r="B9" s="14"/>
      <c r="C9" s="10"/>
      <c r="D9" s="14"/>
      <c r="E9" s="10"/>
      <c r="F9" s="15"/>
      <c r="G9" s="15"/>
      <c r="H9" s="10"/>
      <c r="I9" s="10"/>
      <c r="J9" s="10"/>
      <c r="K9" s="10"/>
      <c r="L9" s="10"/>
      <c r="M9" s="10"/>
      <c r="N9" s="10"/>
      <c r="O9" s="14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6"/>
  <pageMargins left="0.19685039370078741" right="0.19685039370078741" top="0.59055118110236227" bottom="0.59055118110236227" header="0.51181102362204722" footer="0.51181102362204722"/>
  <pageSetup paperSize="9" scale="9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 tint="-0.14999847407452621"/>
  </sheetPr>
  <dimension ref="A1:O10"/>
  <sheetViews>
    <sheetView view="pageBreakPreview" zoomScale="80" zoomScaleNormal="75" zoomScaleSheetLayoutView="80" workbookViewId="0">
      <selection activeCell="M15" sqref="M15"/>
    </sheetView>
  </sheetViews>
  <sheetFormatPr defaultRowHeight="24.95" customHeight="1" x14ac:dyDescent="0.15"/>
  <cols>
    <col min="1" max="1" width="7.625" customWidth="1"/>
    <col min="2" max="2" width="5.75" customWidth="1"/>
    <col min="3" max="3" width="8.25" customWidth="1"/>
    <col min="4" max="4" width="33.875" customWidth="1"/>
    <col min="5" max="5" width="4.125" customWidth="1"/>
    <col min="6" max="6" width="9.625" customWidth="1"/>
    <col min="7" max="7" width="10.625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9.625" customWidth="1"/>
    <col min="13" max="13" width="10.625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26</v>
      </c>
      <c r="F1" s="8" t="s">
        <v>112</v>
      </c>
    </row>
    <row r="2" spans="1:15" ht="20.100000000000001" customHeight="1" x14ac:dyDescent="0.15">
      <c r="A2" s="2"/>
      <c r="B2" s="3" t="s">
        <v>20</v>
      </c>
      <c r="C2" s="4"/>
    </row>
    <row r="3" spans="1:15" ht="20.100000000000001" customHeight="1" x14ac:dyDescent="0.15">
      <c r="A3" s="5" t="s">
        <v>27</v>
      </c>
      <c r="B3" s="12" t="s">
        <v>18</v>
      </c>
      <c r="C3" s="11" t="s">
        <v>52</v>
      </c>
      <c r="F3" s="7" t="s">
        <v>28</v>
      </c>
    </row>
    <row r="4" spans="1:15" ht="24" customHeight="1" x14ac:dyDescent="0.15">
      <c r="A4" s="6" t="s">
        <v>29</v>
      </c>
      <c r="B4" s="13" t="s">
        <v>23</v>
      </c>
      <c r="C4" s="21" t="s">
        <v>107</v>
      </c>
      <c r="F4" s="7" t="s">
        <v>103</v>
      </c>
      <c r="G4" s="7"/>
      <c r="H4" s="7"/>
      <c r="I4" s="7"/>
    </row>
    <row r="5" spans="1:15" ht="24.95" customHeight="1" x14ac:dyDescent="0.15">
      <c r="N5" s="24" t="s">
        <v>97</v>
      </c>
    </row>
    <row r="6" spans="1:15" ht="24.95" customHeight="1" x14ac:dyDescent="0.15">
      <c r="A6" s="67" t="s">
        <v>30</v>
      </c>
      <c r="B6" s="68" t="s">
        <v>31</v>
      </c>
      <c r="C6" s="68" t="s">
        <v>32</v>
      </c>
      <c r="D6" s="67" t="s">
        <v>33</v>
      </c>
      <c r="E6" s="67" t="s">
        <v>34</v>
      </c>
      <c r="F6" s="67"/>
      <c r="G6" s="67"/>
      <c r="H6" s="67" t="s">
        <v>35</v>
      </c>
      <c r="I6" s="67"/>
      <c r="J6" s="67"/>
      <c r="K6" s="67" t="s">
        <v>36</v>
      </c>
      <c r="L6" s="67"/>
      <c r="M6" s="67"/>
      <c r="N6" s="68" t="s">
        <v>37</v>
      </c>
      <c r="O6" s="67" t="s">
        <v>38</v>
      </c>
    </row>
    <row r="7" spans="1:15" ht="24.95" customHeight="1" x14ac:dyDescent="0.15">
      <c r="A7" s="67"/>
      <c r="B7" s="67"/>
      <c r="C7" s="68"/>
      <c r="D7" s="67"/>
      <c r="E7" s="9" t="s">
        <v>39</v>
      </c>
      <c r="F7" s="9" t="s">
        <v>40</v>
      </c>
      <c r="G7" s="9" t="s">
        <v>41</v>
      </c>
      <c r="H7" s="9" t="s">
        <v>39</v>
      </c>
      <c r="I7" s="9" t="s">
        <v>40</v>
      </c>
      <c r="J7" s="9" t="s">
        <v>41</v>
      </c>
      <c r="K7" s="9" t="s">
        <v>39</v>
      </c>
      <c r="L7" s="9" t="s">
        <v>40</v>
      </c>
      <c r="M7" s="9" t="s">
        <v>41</v>
      </c>
      <c r="N7" s="68"/>
      <c r="O7" s="67"/>
    </row>
    <row r="8" spans="1:15" ht="24.95" customHeight="1" x14ac:dyDescent="0.15">
      <c r="A8" s="69">
        <v>42362</v>
      </c>
      <c r="B8" s="70"/>
      <c r="C8" s="70" t="s">
        <v>109</v>
      </c>
      <c r="D8" s="70" t="s">
        <v>127</v>
      </c>
      <c r="E8" s="71">
        <v>1</v>
      </c>
      <c r="F8" s="72">
        <v>97200</v>
      </c>
      <c r="G8" s="72">
        <f>E8*F8</f>
        <v>97200</v>
      </c>
      <c r="H8" s="71">
        <v>1</v>
      </c>
      <c r="I8" s="72">
        <v>97200</v>
      </c>
      <c r="J8" s="72">
        <f>H8*I8</f>
        <v>97200</v>
      </c>
      <c r="K8" s="71"/>
      <c r="L8" s="71"/>
      <c r="M8" s="72"/>
      <c r="N8" s="71"/>
      <c r="O8" s="73" t="s">
        <v>232</v>
      </c>
    </row>
    <row r="9" spans="1:15" ht="24.95" customHeight="1" x14ac:dyDescent="0.15">
      <c r="A9" s="16">
        <v>43915</v>
      </c>
      <c r="B9" s="14"/>
      <c r="C9" s="14" t="s">
        <v>109</v>
      </c>
      <c r="D9" s="14" t="s">
        <v>179</v>
      </c>
      <c r="E9" s="10">
        <v>1</v>
      </c>
      <c r="F9" s="15">
        <v>88000</v>
      </c>
      <c r="G9" s="15">
        <f>E9*F9</f>
        <v>88000</v>
      </c>
      <c r="H9" s="10"/>
      <c r="I9" s="10"/>
      <c r="J9" s="10"/>
      <c r="K9" s="10">
        <v>1</v>
      </c>
      <c r="L9" s="15">
        <v>88000</v>
      </c>
      <c r="M9" s="15">
        <f>K9*L9</f>
        <v>88000</v>
      </c>
      <c r="N9" s="10"/>
      <c r="O9" s="19" t="s">
        <v>178</v>
      </c>
    </row>
    <row r="10" spans="1:15" ht="24.95" customHeight="1" x14ac:dyDescent="0.15">
      <c r="A10" s="16"/>
      <c r="B10" s="14"/>
      <c r="C10" s="10"/>
      <c r="D10" s="14"/>
      <c r="E10" s="10"/>
      <c r="F10" s="15"/>
      <c r="G10" s="15"/>
      <c r="H10" s="10"/>
      <c r="I10" s="10"/>
      <c r="J10" s="10"/>
      <c r="K10" s="10"/>
      <c r="L10" s="10"/>
      <c r="M10" s="10"/>
      <c r="N10" s="10"/>
      <c r="O10" s="14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6"/>
  <pageMargins left="0.19685039370078741" right="0.19685039370078741" top="0.59055118110236227" bottom="0.59055118110236227" header="0.51181102362204722" footer="0.51181102362204722"/>
  <pageSetup paperSize="9" scale="9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 tint="-0.14999847407452621"/>
  </sheetPr>
  <dimension ref="A1:O11"/>
  <sheetViews>
    <sheetView view="pageBreakPreview" zoomScale="80" zoomScaleNormal="75" zoomScaleSheetLayoutView="80" workbookViewId="0">
      <selection activeCell="F8" sqref="F8"/>
    </sheetView>
  </sheetViews>
  <sheetFormatPr defaultRowHeight="24.95" customHeight="1" x14ac:dyDescent="0.15"/>
  <cols>
    <col min="1" max="1" width="9.75" customWidth="1"/>
    <col min="2" max="2" width="5.75" customWidth="1"/>
    <col min="3" max="3" width="8.25" customWidth="1"/>
    <col min="4" max="4" width="33.5" customWidth="1"/>
    <col min="5" max="5" width="4.125" customWidth="1"/>
    <col min="6" max="6" width="9.625" customWidth="1"/>
    <col min="7" max="7" width="10.625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9.625" customWidth="1"/>
    <col min="13" max="13" width="10.625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26</v>
      </c>
      <c r="F1" s="8" t="s">
        <v>112</v>
      </c>
    </row>
    <row r="2" spans="1:15" ht="20.100000000000001" customHeight="1" x14ac:dyDescent="0.15">
      <c r="A2" s="2"/>
      <c r="B2" s="3" t="s">
        <v>20</v>
      </c>
      <c r="C2" s="4"/>
    </row>
    <row r="3" spans="1:15" ht="20.100000000000001" customHeight="1" x14ac:dyDescent="0.15">
      <c r="A3" s="5" t="s">
        <v>27</v>
      </c>
      <c r="B3" s="12" t="s">
        <v>18</v>
      </c>
      <c r="C3" s="11" t="s">
        <v>51</v>
      </c>
      <c r="F3" s="7" t="s">
        <v>28</v>
      </c>
    </row>
    <row r="4" spans="1:15" ht="24" customHeight="1" x14ac:dyDescent="0.15">
      <c r="A4" s="6" t="s">
        <v>29</v>
      </c>
      <c r="B4" s="13" t="s">
        <v>23</v>
      </c>
      <c r="C4" s="21" t="s">
        <v>53</v>
      </c>
      <c r="F4" s="7" t="s">
        <v>104</v>
      </c>
      <c r="G4" s="7"/>
      <c r="H4" s="7"/>
      <c r="I4" s="7"/>
    </row>
    <row r="5" spans="1:15" ht="24.95" customHeight="1" x14ac:dyDescent="0.15">
      <c r="N5" s="24" t="s">
        <v>97</v>
      </c>
    </row>
    <row r="6" spans="1:15" ht="24.95" customHeight="1" x14ac:dyDescent="0.15">
      <c r="A6" s="67" t="s">
        <v>30</v>
      </c>
      <c r="B6" s="68" t="s">
        <v>31</v>
      </c>
      <c r="C6" s="68" t="s">
        <v>32</v>
      </c>
      <c r="D6" s="67" t="s">
        <v>33</v>
      </c>
      <c r="E6" s="67" t="s">
        <v>34</v>
      </c>
      <c r="F6" s="67"/>
      <c r="G6" s="67"/>
      <c r="H6" s="67" t="s">
        <v>35</v>
      </c>
      <c r="I6" s="67"/>
      <c r="J6" s="67"/>
      <c r="K6" s="67" t="s">
        <v>36</v>
      </c>
      <c r="L6" s="67"/>
      <c r="M6" s="67"/>
      <c r="N6" s="68" t="s">
        <v>37</v>
      </c>
      <c r="O6" s="67" t="s">
        <v>38</v>
      </c>
    </row>
    <row r="7" spans="1:15" ht="24.95" customHeight="1" x14ac:dyDescent="0.15">
      <c r="A7" s="67"/>
      <c r="B7" s="67"/>
      <c r="C7" s="68"/>
      <c r="D7" s="67"/>
      <c r="E7" s="9" t="s">
        <v>39</v>
      </c>
      <c r="F7" s="9" t="s">
        <v>40</v>
      </c>
      <c r="G7" s="9" t="s">
        <v>41</v>
      </c>
      <c r="H7" s="9" t="s">
        <v>39</v>
      </c>
      <c r="I7" s="9" t="s">
        <v>40</v>
      </c>
      <c r="J7" s="9" t="s">
        <v>41</v>
      </c>
      <c r="K7" s="9" t="s">
        <v>39</v>
      </c>
      <c r="L7" s="9" t="s">
        <v>40</v>
      </c>
      <c r="M7" s="9" t="s">
        <v>41</v>
      </c>
      <c r="N7" s="68"/>
      <c r="O7" s="67"/>
    </row>
    <row r="8" spans="1:15" ht="24.95" customHeight="1" x14ac:dyDescent="0.15">
      <c r="A8" s="69">
        <v>41997</v>
      </c>
      <c r="B8" s="70"/>
      <c r="C8" s="70" t="s">
        <v>109</v>
      </c>
      <c r="D8" s="74" t="s">
        <v>125</v>
      </c>
      <c r="E8" s="71">
        <v>1</v>
      </c>
      <c r="F8" s="72">
        <v>37800</v>
      </c>
      <c r="G8" s="72">
        <v>37800</v>
      </c>
      <c r="H8" s="71">
        <v>1</v>
      </c>
      <c r="I8" s="72">
        <v>37800</v>
      </c>
      <c r="J8" s="72">
        <v>37800</v>
      </c>
      <c r="K8" s="71"/>
      <c r="L8" s="71"/>
      <c r="M8" s="72"/>
      <c r="N8" s="71"/>
      <c r="O8" s="73" t="s">
        <v>233</v>
      </c>
    </row>
    <row r="9" spans="1:15" s="35" customFormat="1" ht="24.95" customHeight="1" x14ac:dyDescent="0.15">
      <c r="A9" s="37">
        <v>44547</v>
      </c>
      <c r="B9" s="26"/>
      <c r="C9" s="26" t="s">
        <v>109</v>
      </c>
      <c r="D9" s="26" t="s">
        <v>220</v>
      </c>
      <c r="E9" s="27">
        <v>1</v>
      </c>
      <c r="F9" s="28">
        <v>41316</v>
      </c>
      <c r="G9" s="28">
        <v>41316</v>
      </c>
      <c r="H9" s="27"/>
      <c r="I9" s="27"/>
      <c r="J9" s="27"/>
      <c r="K9" s="27">
        <v>1</v>
      </c>
      <c r="L9" s="28">
        <v>41316</v>
      </c>
      <c r="M9" s="28">
        <v>0</v>
      </c>
      <c r="N9" s="27"/>
      <c r="O9" s="26" t="s">
        <v>169</v>
      </c>
    </row>
    <row r="10" spans="1:15" ht="24.95" customHeight="1" x14ac:dyDescent="0.15">
      <c r="A10" s="69">
        <v>43136</v>
      </c>
      <c r="B10" s="70"/>
      <c r="C10" s="70" t="s">
        <v>109</v>
      </c>
      <c r="D10" s="70" t="s">
        <v>161</v>
      </c>
      <c r="E10" s="71">
        <v>1</v>
      </c>
      <c r="F10" s="72">
        <v>38124</v>
      </c>
      <c r="G10" s="72">
        <v>38124</v>
      </c>
      <c r="H10" s="71">
        <v>1</v>
      </c>
      <c r="I10" s="71">
        <v>38124</v>
      </c>
      <c r="J10" s="71">
        <v>38124</v>
      </c>
      <c r="K10" s="71"/>
      <c r="L10" s="71"/>
      <c r="M10" s="72"/>
      <c r="N10" s="71"/>
      <c r="O10" s="70" t="s">
        <v>225</v>
      </c>
    </row>
    <row r="11" spans="1:15" ht="24.95" customHeight="1" x14ac:dyDescent="0.15">
      <c r="A11" s="16"/>
      <c r="B11" s="14"/>
      <c r="C11" s="10"/>
      <c r="D11" s="14"/>
      <c r="E11" s="10"/>
      <c r="F11" s="15"/>
      <c r="G11" s="15"/>
      <c r="H11" s="10"/>
      <c r="I11" s="10"/>
      <c r="J11" s="10"/>
      <c r="K11" s="10"/>
      <c r="L11" s="10"/>
      <c r="M11" s="10"/>
      <c r="N11" s="10"/>
      <c r="O11" s="14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6"/>
  <pageMargins left="0.19685039370078741" right="0.19685039370078741" top="0.59055118110236227" bottom="0.59055118110236227" header="0.51181102362204722" footer="0.51181102362204722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0101</vt:lpstr>
      <vt:lpstr>0103</vt:lpstr>
      <vt:lpstr>0105(1)</vt:lpstr>
      <vt:lpstr>0105(3)</vt:lpstr>
      <vt:lpstr>0105(5)</vt:lpstr>
      <vt:lpstr>0112(2)</vt:lpstr>
      <vt:lpstr>0112(3)</vt:lpstr>
      <vt:lpstr>0114(1)</vt:lpstr>
      <vt:lpstr>0114(2)</vt:lpstr>
      <vt:lpstr>0116</vt:lpstr>
      <vt:lpstr>0199</vt:lpstr>
      <vt:lpstr>0320(1)</vt:lpstr>
      <vt:lpstr>0320(2)</vt:lpstr>
      <vt:lpstr>0399</vt:lpstr>
      <vt:lpstr>0501</vt:lpstr>
      <vt:lpstr>0502</vt:lpstr>
      <vt:lpstr>0503</vt:lpstr>
      <vt:lpstr>0505</vt:lpstr>
      <vt:lpstr>0702 (2)</vt:lpstr>
      <vt:lpstr>1003</vt:lpstr>
      <vt:lpstr>1001</vt:lpstr>
      <vt:lpstr>'0101'!Print_Area</vt:lpstr>
      <vt:lpstr>'0103'!Print_Area</vt:lpstr>
      <vt:lpstr>'0105(1)'!Print_Area</vt:lpstr>
      <vt:lpstr>'0105(3)'!Print_Area</vt:lpstr>
      <vt:lpstr>'0105(5)'!Print_Area</vt:lpstr>
      <vt:lpstr>'0112(2)'!Print_Area</vt:lpstr>
      <vt:lpstr>'0112(3)'!Print_Area</vt:lpstr>
      <vt:lpstr>'0114(1)'!Print_Area</vt:lpstr>
      <vt:lpstr>'0114(2)'!Print_Area</vt:lpstr>
      <vt:lpstr>'0116'!Print_Area</vt:lpstr>
      <vt:lpstr>'0199'!Print_Area</vt:lpstr>
      <vt:lpstr>'0320(1)'!Print_Area</vt:lpstr>
      <vt:lpstr>'0320(2)'!Print_Area</vt:lpstr>
      <vt:lpstr>'0399'!Print_Area</vt:lpstr>
      <vt:lpstr>'0501'!Print_Area</vt:lpstr>
      <vt:lpstr>'0502'!Print_Area</vt:lpstr>
      <vt:lpstr>'0503'!Print_Area</vt:lpstr>
      <vt:lpstr>'0505'!Print_Area</vt:lpstr>
      <vt:lpstr>'0702 (2)'!Print_Area</vt:lpstr>
      <vt:lpstr>'1001'!Print_Area</vt:lpstr>
      <vt:lpstr>'1003'!Print_Area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大竹 遥</dc:creator>
  <cp:keywords/>
  <dc:description/>
  <cp:lastModifiedBy>島田 達也</cp:lastModifiedBy>
  <cp:lastPrinted>2024-12-05T03:35:28Z</cp:lastPrinted>
  <dcterms:created xsi:type="dcterms:W3CDTF">2000-04-04T04:48:40Z</dcterms:created>
  <dcterms:modified xsi:type="dcterms:W3CDTF">2024-12-05T10:04:06Z</dcterms:modified>
  <cp:category/>
</cp:coreProperties>
</file>